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4º trimestre_2023\PLANEJAMENTO\"/>
    </mc:Choice>
  </mc:AlternateContent>
  <xr:revisionPtr revIDLastSave="0" documentId="8_{0A024A42-6BA0-4B87-A11D-5133B293B8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_FilterDatabase" localSheetId="0" hidden="1">Despesas!$B$9:$E$77</definedName>
    <definedName name="_xlnm.Print_Area" localSheetId="0">Despesas!$B$2:$D$77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2" i="1" l="1"/>
  <c r="D53" i="1"/>
  <c r="D44" i="1"/>
  <c r="D32" i="1" l="1"/>
  <c r="D22" i="1"/>
  <c r="D10" i="1"/>
  <c r="D77" i="1" l="1"/>
  <c r="E74" i="1" l="1"/>
  <c r="E70" i="1"/>
  <c r="E66" i="1"/>
  <c r="E61" i="1"/>
  <c r="E57" i="1"/>
  <c r="E52" i="1"/>
  <c r="E48" i="1"/>
  <c r="E43" i="1"/>
  <c r="E39" i="1"/>
  <c r="E35" i="1"/>
  <c r="E30" i="1"/>
  <c r="E26" i="1"/>
  <c r="E12" i="1"/>
  <c r="E16" i="1"/>
  <c r="E20" i="1"/>
  <c r="E75" i="1"/>
  <c r="E67" i="1"/>
  <c r="E58" i="1"/>
  <c r="E45" i="1"/>
  <c r="E36" i="1"/>
  <c r="E23" i="1"/>
  <c r="E19" i="1"/>
  <c r="E73" i="1"/>
  <c r="E69" i="1"/>
  <c r="E65" i="1"/>
  <c r="E60" i="1"/>
  <c r="E56" i="1"/>
  <c r="E51" i="1"/>
  <c r="E47" i="1"/>
  <c r="E42" i="1"/>
  <c r="E38" i="1"/>
  <c r="E34" i="1"/>
  <c r="E29" i="1"/>
  <c r="E25" i="1"/>
  <c r="E13" i="1"/>
  <c r="E17" i="1"/>
  <c r="E21" i="1"/>
  <c r="E71" i="1"/>
  <c r="E54" i="1"/>
  <c r="E31" i="1"/>
  <c r="E76" i="1"/>
  <c r="E72" i="1"/>
  <c r="E68" i="1"/>
  <c r="E64" i="1"/>
  <c r="E59" i="1"/>
  <c r="E55" i="1"/>
  <c r="E50" i="1"/>
  <c r="E46" i="1"/>
  <c r="E41" i="1"/>
  <c r="E37" i="1"/>
  <c r="E33" i="1"/>
  <c r="E28" i="1"/>
  <c r="E24" i="1"/>
  <c r="E14" i="1"/>
  <c r="E18" i="1"/>
  <c r="E11" i="1"/>
  <c r="E63" i="1"/>
  <c r="E49" i="1"/>
  <c r="E40" i="1"/>
  <c r="E27" i="1"/>
  <c r="E15" i="1"/>
  <c r="E10" i="1" l="1"/>
  <c r="E32" i="1"/>
  <c r="E44" i="1"/>
  <c r="E53" i="1"/>
  <c r="E62" i="1"/>
  <c r="E22" i="1"/>
</calcChain>
</file>

<file path=xl/sharedStrings.xml><?xml version="1.0" encoding="utf-8"?>
<sst xmlns="http://schemas.openxmlformats.org/spreadsheetml/2006/main" count="140" uniqueCount="115">
  <si>
    <t>Código</t>
  </si>
  <si>
    <t>Especificação</t>
  </si>
  <si>
    <t xml:space="preserve">TOTAL </t>
  </si>
  <si>
    <t xml:space="preserve">Prevista em R$ </t>
  </si>
  <si>
    <t>Peso</t>
  </si>
  <si>
    <t>Despesas por finalidade/Programa de Trabalho</t>
  </si>
  <si>
    <t>01</t>
  </si>
  <si>
    <t>Educação</t>
  </si>
  <si>
    <t>1.1</t>
  </si>
  <si>
    <t>1.2</t>
  </si>
  <si>
    <t>1.3</t>
  </si>
  <si>
    <t>1.4</t>
  </si>
  <si>
    <t>1.5</t>
  </si>
  <si>
    <t>1.7</t>
  </si>
  <si>
    <t>1.901</t>
  </si>
  <si>
    <t>1.902</t>
  </si>
  <si>
    <t>1.905</t>
  </si>
  <si>
    <t>1.908</t>
  </si>
  <si>
    <t>1.909</t>
  </si>
  <si>
    <t>2.1</t>
  </si>
  <si>
    <t>2.2</t>
  </si>
  <si>
    <t>2.3</t>
  </si>
  <si>
    <t>2.4</t>
  </si>
  <si>
    <t>2.902</t>
  </si>
  <si>
    <t>2.905</t>
  </si>
  <si>
    <t>2.908</t>
  </si>
  <si>
    <t>2.909</t>
  </si>
  <si>
    <t>02</t>
  </si>
  <si>
    <t>Saúde</t>
  </si>
  <si>
    <t>03</t>
  </si>
  <si>
    <t>Cultura</t>
  </si>
  <si>
    <t>3.1</t>
  </si>
  <si>
    <t>3.2</t>
  </si>
  <si>
    <t>3.3</t>
  </si>
  <si>
    <t>3.4</t>
  </si>
  <si>
    <t>3.5</t>
  </si>
  <si>
    <t>3.6</t>
  </si>
  <si>
    <t>3.902</t>
  </si>
  <si>
    <t>3.905</t>
  </si>
  <si>
    <t>3.908</t>
  </si>
  <si>
    <t>3.909</t>
  </si>
  <si>
    <t>4.1</t>
  </si>
  <si>
    <t>4.2</t>
  </si>
  <si>
    <t>4.3</t>
  </si>
  <si>
    <t>4.901</t>
  </si>
  <si>
    <t>4.902</t>
  </si>
  <si>
    <t>4.905</t>
  </si>
  <si>
    <t>4.908</t>
  </si>
  <si>
    <t>4.909</t>
  </si>
  <si>
    <t>04</t>
  </si>
  <si>
    <t>Lazer</t>
  </si>
  <si>
    <t>05</t>
  </si>
  <si>
    <t>Assistência</t>
  </si>
  <si>
    <t>5.1</t>
  </si>
  <si>
    <t>5.2</t>
  </si>
  <si>
    <t>5.3</t>
  </si>
  <si>
    <t>5.901</t>
  </si>
  <si>
    <t>5.902</t>
  </si>
  <si>
    <t>5.905</t>
  </si>
  <si>
    <t>5.908</t>
  </si>
  <si>
    <t>5.909</t>
  </si>
  <si>
    <t>6.1</t>
  </si>
  <si>
    <t>6.2</t>
  </si>
  <si>
    <t>6.3</t>
  </si>
  <si>
    <t>6.4</t>
  </si>
  <si>
    <t>6.5</t>
  </si>
  <si>
    <t>6.7</t>
  </si>
  <si>
    <t>6.8</t>
  </si>
  <si>
    <t>6.901</t>
  </si>
  <si>
    <t>6.902</t>
  </si>
  <si>
    <t>6.905</t>
  </si>
  <si>
    <t>6.908</t>
  </si>
  <si>
    <t>6.909</t>
  </si>
  <si>
    <t>06</t>
  </si>
  <si>
    <t>Administração</t>
  </si>
  <si>
    <t>Educação Infantil</t>
  </si>
  <si>
    <t>Ensino Fundamental</t>
  </si>
  <si>
    <t>Ensino Médio</t>
  </si>
  <si>
    <t>Educação de Jovens e Adultos</t>
  </si>
  <si>
    <t>Educação Complementar</t>
  </si>
  <si>
    <t>Educação em Ciências e Humanidades</t>
  </si>
  <si>
    <t>Nutrição</t>
  </si>
  <si>
    <t>Saúde Bucal</t>
  </si>
  <si>
    <t>Educação em Saúde</t>
  </si>
  <si>
    <t>Cuidado Terapêutico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</si>
  <si>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</si>
  <si>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</si>
  <si>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</si>
  <si>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</si>
  <si>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</si>
  <si>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</si>
  <si>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</si>
  <si>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</si>
  <si>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</si>
  <si>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</si>
  <si>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</si>
  <si>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</si>
  <si>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Deliberação</t>
  </si>
  <si>
    <t>Administração de Pessoal</t>
  </si>
  <si>
    <t>Logística e Patrimônio</t>
  </si>
  <si>
    <t>Gestão de Tecnologia da Informação e Telecomunicação</t>
  </si>
  <si>
    <t>Programação e Avaliação</t>
  </si>
  <si>
    <t>Serviços Financeiros</t>
  </si>
  <si>
    <t>Controladoria, Auditoria e Fiscalização</t>
  </si>
  <si>
    <t>Comunicação Institucional</t>
  </si>
  <si>
    <t>Infraestrutura, Operações e Serviços</t>
  </si>
  <si>
    <t>Direção, Coordenação e Supervisão</t>
  </si>
  <si>
    <t>Capacitação e Desenvolvimento de Pessoas</t>
  </si>
  <si>
    <t>Implantação, Ampliação e Modernização de Unidades Físicas</t>
  </si>
  <si>
    <t>Relacionamento com Clientes</t>
  </si>
  <si>
    <t>Serviços Jurídicos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</si>
  <si>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GERAIS</t>
    </r>
  </si>
  <si>
    <t>6.9</t>
  </si>
  <si>
    <t>6.10</t>
  </si>
  <si>
    <t>ORÇAMENTO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</si>
</sst>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2" fontId="0" fillId="2" borderId="0" xfId="0" applyNumberFormat="1" applyFill="1"/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I95"/>
  <sheetViews>
    <sheetView showRowColHeaders="0" tabSelected="1" zoomScale="115" zoomScaleNormal="115" workbookViewId="0">
      <selection activeCell="B4" sqref="B4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31" t="s">
        <v>114</v>
      </c>
      <c r="C2" s="31"/>
      <c r="D2" s="31"/>
    </row>
    <row r="3" spans="2:5" x14ac:dyDescent="0.25">
      <c r="B3" s="32">
        <v>2024</v>
      </c>
      <c r="C3" s="32"/>
      <c r="D3" s="32"/>
    </row>
    <row r="4" spans="2:5" ht="15.75" thickBot="1" x14ac:dyDescent="0.3">
      <c r="B4" s="6"/>
    </row>
    <row r="5" spans="2:5" ht="14.25" customHeight="1" thickBot="1" x14ac:dyDescent="0.3">
      <c r="B5" s="21" t="s">
        <v>111</v>
      </c>
      <c r="C5" s="13"/>
      <c r="D5" s="1"/>
    </row>
    <row r="6" spans="2:5" ht="14.25" customHeight="1" thickBot="1" x14ac:dyDescent="0.3">
      <c r="B6" s="2"/>
      <c r="C6" s="2"/>
      <c r="D6" s="12"/>
    </row>
    <row r="7" spans="2:5" ht="14.25" customHeight="1" thickBot="1" x14ac:dyDescent="0.3">
      <c r="C7" s="15" t="s">
        <v>5</v>
      </c>
      <c r="D7" s="12"/>
    </row>
    <row r="8" spans="2:5" ht="15.75" thickBot="1" x14ac:dyDescent="0.3">
      <c r="B8" s="3"/>
      <c r="C8" s="4"/>
      <c r="D8" s="10"/>
    </row>
    <row r="9" spans="2:5" ht="15.75" customHeight="1" thickBot="1" x14ac:dyDescent="0.3">
      <c r="B9" s="18" t="s">
        <v>0</v>
      </c>
      <c r="C9" s="18" t="s">
        <v>1</v>
      </c>
      <c r="D9" s="11" t="s">
        <v>3</v>
      </c>
      <c r="E9" s="11" t="s">
        <v>4</v>
      </c>
    </row>
    <row r="10" spans="2:5" ht="21.95" customHeight="1" x14ac:dyDescent="0.25">
      <c r="B10" s="23" t="s">
        <v>6</v>
      </c>
      <c r="C10" s="24" t="s">
        <v>7</v>
      </c>
      <c r="D10" s="25">
        <f>SUM(D11:D21)</f>
        <v>108174207</v>
      </c>
      <c r="E10" s="26">
        <f>SUM(E11:E21)</f>
        <v>0.15178041329499867</v>
      </c>
    </row>
    <row r="11" spans="2:5" ht="17.100000000000001" customHeight="1" x14ac:dyDescent="0.25">
      <c r="B11" s="22" t="s">
        <v>8</v>
      </c>
      <c r="C11" s="5" t="s">
        <v>75</v>
      </c>
      <c r="D11" s="16">
        <v>9279980</v>
      </c>
      <c r="E11" s="19">
        <f>D11/$D$77</f>
        <v>1.302084146333813E-2</v>
      </c>
    </row>
    <row r="12" spans="2:5" ht="17.100000000000001" customHeight="1" x14ac:dyDescent="0.25">
      <c r="B12" s="22" t="s">
        <v>9</v>
      </c>
      <c r="C12" s="5" t="s">
        <v>76</v>
      </c>
      <c r="D12" s="16">
        <v>11697669</v>
      </c>
      <c r="E12" s="19">
        <f t="shared" ref="E12:E75" si="0">D12/$D$77</f>
        <v>1.6413127349369835E-2</v>
      </c>
    </row>
    <row r="13" spans="2:5" ht="17.100000000000001" customHeight="1" x14ac:dyDescent="0.25">
      <c r="B13" s="22" t="s">
        <v>10</v>
      </c>
      <c r="C13" s="5" t="s">
        <v>77</v>
      </c>
      <c r="D13" s="16">
        <v>2508140</v>
      </c>
      <c r="E13" s="19">
        <f t="shared" si="0"/>
        <v>3.5191986736886178E-3</v>
      </c>
    </row>
    <row r="14" spans="2:5" ht="17.100000000000001" customHeight="1" x14ac:dyDescent="0.25">
      <c r="B14" s="22" t="s">
        <v>11</v>
      </c>
      <c r="C14" s="5" t="s">
        <v>78</v>
      </c>
      <c r="D14" s="16">
        <v>993119</v>
      </c>
      <c r="E14" s="19">
        <f t="shared" si="0"/>
        <v>1.3934561338740925E-3</v>
      </c>
    </row>
    <row r="15" spans="2:5" ht="17.100000000000001" customHeight="1" x14ac:dyDescent="0.25">
      <c r="B15" s="22" t="s">
        <v>12</v>
      </c>
      <c r="C15" s="5" t="s">
        <v>79</v>
      </c>
      <c r="D15" s="16">
        <v>24319507</v>
      </c>
      <c r="E15" s="19">
        <f t="shared" si="0"/>
        <v>3.4122966333283253E-2</v>
      </c>
    </row>
    <row r="16" spans="2:5" ht="17.100000000000001" customHeight="1" x14ac:dyDescent="0.25">
      <c r="B16" s="22" t="s">
        <v>13</v>
      </c>
      <c r="C16" s="5" t="s">
        <v>80</v>
      </c>
      <c r="D16" s="16">
        <v>100532</v>
      </c>
      <c r="E16" s="19">
        <f t="shared" si="0"/>
        <v>1.4105754904561313E-4</v>
      </c>
    </row>
    <row r="17" spans="2:5" ht="17.100000000000001" customHeight="1" x14ac:dyDescent="0.25">
      <c r="B17" s="22" t="s">
        <v>14</v>
      </c>
      <c r="C17" s="5" t="s">
        <v>104</v>
      </c>
      <c r="D17" s="16">
        <v>9045843</v>
      </c>
      <c r="E17" s="19">
        <f t="shared" si="0"/>
        <v>1.2692321277119884E-2</v>
      </c>
    </row>
    <row r="18" spans="2:5" ht="17.100000000000001" customHeight="1" x14ac:dyDescent="0.25">
      <c r="B18" s="22" t="s">
        <v>15</v>
      </c>
      <c r="C18" s="5" t="s">
        <v>105</v>
      </c>
      <c r="D18" s="16">
        <v>29037553</v>
      </c>
      <c r="E18" s="19">
        <f t="shared" si="0"/>
        <v>4.0742908292504779E-2</v>
      </c>
    </row>
    <row r="19" spans="2:5" ht="17.100000000000001" customHeight="1" x14ac:dyDescent="0.25">
      <c r="B19" s="22" t="s">
        <v>16</v>
      </c>
      <c r="C19" s="5" t="s">
        <v>106</v>
      </c>
      <c r="D19" s="16">
        <v>8092480</v>
      </c>
      <c r="E19" s="19">
        <f t="shared" si="0"/>
        <v>1.1354647221786529E-2</v>
      </c>
    </row>
    <row r="20" spans="2:5" ht="17.100000000000001" customHeight="1" x14ac:dyDescent="0.25">
      <c r="B20" s="22" t="s">
        <v>17</v>
      </c>
      <c r="C20" s="5" t="s">
        <v>107</v>
      </c>
      <c r="D20" s="16">
        <v>1049991</v>
      </c>
      <c r="E20" s="19">
        <f t="shared" si="0"/>
        <v>1.4732538592682168E-3</v>
      </c>
    </row>
    <row r="21" spans="2:5" ht="17.100000000000001" customHeight="1" x14ac:dyDescent="0.25">
      <c r="B21" s="22" t="s">
        <v>18</v>
      </c>
      <c r="C21" s="5" t="s">
        <v>108</v>
      </c>
      <c r="D21" s="16">
        <v>12049393</v>
      </c>
      <c r="E21" s="19">
        <f t="shared" si="0"/>
        <v>1.6906635141719726E-2</v>
      </c>
    </row>
    <row r="22" spans="2:5" ht="17.100000000000001" customHeight="1" x14ac:dyDescent="0.25">
      <c r="B22" s="23" t="s">
        <v>27</v>
      </c>
      <c r="C22" s="24" t="s">
        <v>28</v>
      </c>
      <c r="D22" s="25">
        <f>SUM(D23:D31)</f>
        <v>76572681</v>
      </c>
      <c r="E22" s="26">
        <f>SUM(E23:E31)</f>
        <v>0.10743996643567809</v>
      </c>
    </row>
    <row r="23" spans="2:5" ht="17.100000000000001" customHeight="1" x14ac:dyDescent="0.25">
      <c r="B23" s="22" t="s">
        <v>19</v>
      </c>
      <c r="C23" s="5" t="s">
        <v>81</v>
      </c>
      <c r="D23" s="16">
        <v>1026783</v>
      </c>
      <c r="E23" s="19">
        <f t="shared" si="0"/>
        <v>1.4406904605668025E-3</v>
      </c>
    </row>
    <row r="24" spans="2:5" ht="17.100000000000001" customHeight="1" x14ac:dyDescent="0.25">
      <c r="B24" s="22" t="s">
        <v>20</v>
      </c>
      <c r="C24" s="5" t="s">
        <v>82</v>
      </c>
      <c r="D24" s="16">
        <v>8861725</v>
      </c>
      <c r="E24" s="19">
        <f t="shared" si="0"/>
        <v>1.2433983297022201E-2</v>
      </c>
    </row>
    <row r="25" spans="2:5" ht="17.100000000000001" customHeight="1" x14ac:dyDescent="0.25">
      <c r="B25" s="22" t="s">
        <v>21</v>
      </c>
      <c r="C25" s="5" t="s">
        <v>83</v>
      </c>
      <c r="D25" s="16">
        <v>1091146</v>
      </c>
      <c r="E25" s="19">
        <f t="shared" si="0"/>
        <v>1.5309988900143695E-3</v>
      </c>
    </row>
    <row r="26" spans="2:5" ht="17.100000000000001" customHeight="1" x14ac:dyDescent="0.25">
      <c r="B26" s="22" t="s">
        <v>22</v>
      </c>
      <c r="C26" s="5" t="s">
        <v>84</v>
      </c>
      <c r="D26" s="16">
        <v>28193060</v>
      </c>
      <c r="E26" s="19">
        <f t="shared" si="0"/>
        <v>3.9557990925236874E-2</v>
      </c>
    </row>
    <row r="27" spans="2:5" ht="21.95" customHeight="1" x14ac:dyDescent="0.25">
      <c r="B27" s="28">
        <v>2901</v>
      </c>
      <c r="C27" s="5" t="s">
        <v>104</v>
      </c>
      <c r="D27" s="16">
        <v>5833045</v>
      </c>
      <c r="E27" s="19">
        <f t="shared" si="0"/>
        <v>8.1844092544937769E-3</v>
      </c>
    </row>
    <row r="28" spans="2:5" ht="17.100000000000001" customHeight="1" x14ac:dyDescent="0.25">
      <c r="B28" s="22" t="s">
        <v>23</v>
      </c>
      <c r="C28" s="5" t="s">
        <v>105</v>
      </c>
      <c r="D28" s="16">
        <v>14727971</v>
      </c>
      <c r="E28" s="19">
        <f t="shared" si="0"/>
        <v>2.066497723784335E-2</v>
      </c>
    </row>
    <row r="29" spans="2:5" ht="17.100000000000001" customHeight="1" x14ac:dyDescent="0.25">
      <c r="B29" s="22" t="s">
        <v>24</v>
      </c>
      <c r="C29" s="5" t="s">
        <v>106</v>
      </c>
      <c r="D29" s="16">
        <v>4896910</v>
      </c>
      <c r="E29" s="19">
        <f t="shared" si="0"/>
        <v>6.8709079944391177E-3</v>
      </c>
    </row>
    <row r="30" spans="2:5" ht="17.100000000000001" customHeight="1" x14ac:dyDescent="0.25">
      <c r="B30" s="22" t="s">
        <v>25</v>
      </c>
      <c r="C30" s="5" t="s">
        <v>107</v>
      </c>
      <c r="D30" s="16">
        <v>738300</v>
      </c>
      <c r="E30" s="19">
        <f t="shared" si="0"/>
        <v>1.0359168071895136E-3</v>
      </c>
    </row>
    <row r="31" spans="2:5" ht="17.100000000000001" customHeight="1" x14ac:dyDescent="0.25">
      <c r="B31" s="22" t="s">
        <v>26</v>
      </c>
      <c r="C31" s="5" t="s">
        <v>108</v>
      </c>
      <c r="D31" s="16">
        <v>11203741</v>
      </c>
      <c r="E31" s="19">
        <f t="shared" si="0"/>
        <v>1.5720091568872066E-2</v>
      </c>
    </row>
    <row r="32" spans="2:5" ht="17.100000000000001" customHeight="1" x14ac:dyDescent="0.25">
      <c r="B32" s="23" t="s">
        <v>29</v>
      </c>
      <c r="C32" s="24" t="s">
        <v>30</v>
      </c>
      <c r="D32" s="25">
        <f>SUM(D33:D43)</f>
        <v>64084876</v>
      </c>
      <c r="E32" s="26">
        <f>SUM(E33:E43)</f>
        <v>8.9918190620419711E-2</v>
      </c>
    </row>
    <row r="33" spans="2:5" ht="17.100000000000001" customHeight="1" x14ac:dyDescent="0.25">
      <c r="B33" s="22" t="s">
        <v>31</v>
      </c>
      <c r="C33" s="5" t="s">
        <v>85</v>
      </c>
      <c r="D33" s="16">
        <v>6938370</v>
      </c>
      <c r="E33" s="19">
        <f t="shared" si="0"/>
        <v>9.7353028545300088E-3</v>
      </c>
    </row>
    <row r="34" spans="2:5" ht="17.100000000000001" customHeight="1" x14ac:dyDescent="0.25">
      <c r="B34" s="22" t="s">
        <v>32</v>
      </c>
      <c r="C34" s="5" t="s">
        <v>86</v>
      </c>
      <c r="D34" s="16">
        <v>2092970</v>
      </c>
      <c r="E34" s="19">
        <f t="shared" si="0"/>
        <v>2.9366691046233727E-3</v>
      </c>
    </row>
    <row r="35" spans="2:5" ht="17.100000000000001" customHeight="1" x14ac:dyDescent="0.25">
      <c r="B35" s="22" t="s">
        <v>33</v>
      </c>
      <c r="C35" s="5" t="s">
        <v>87</v>
      </c>
      <c r="D35" s="16">
        <v>19880168</v>
      </c>
      <c r="E35" s="19">
        <f t="shared" si="0"/>
        <v>2.7894081214887088E-2</v>
      </c>
    </row>
    <row r="36" spans="2:5" ht="17.100000000000001" customHeight="1" x14ac:dyDescent="0.25">
      <c r="B36" s="22" t="s">
        <v>34</v>
      </c>
      <c r="C36" s="5" t="s">
        <v>88</v>
      </c>
      <c r="D36" s="16">
        <v>1555595</v>
      </c>
      <c r="E36" s="19">
        <f t="shared" si="0"/>
        <v>2.1826723631043904E-3</v>
      </c>
    </row>
    <row r="37" spans="2:5" ht="17.100000000000001" customHeight="1" x14ac:dyDescent="0.25">
      <c r="B37" s="22" t="s">
        <v>35</v>
      </c>
      <c r="C37" s="5" t="s">
        <v>89</v>
      </c>
      <c r="D37" s="16">
        <v>2293144</v>
      </c>
      <c r="E37" s="19">
        <f t="shared" si="0"/>
        <v>3.2175354339777731E-3</v>
      </c>
    </row>
    <row r="38" spans="2:5" ht="17.100000000000001" customHeight="1" x14ac:dyDescent="0.25">
      <c r="B38" s="22" t="s">
        <v>36</v>
      </c>
      <c r="C38" s="5" t="s">
        <v>90</v>
      </c>
      <c r="D38" s="16">
        <v>369315</v>
      </c>
      <c r="E38" s="19">
        <f t="shared" si="0"/>
        <v>5.1818991689989863E-4</v>
      </c>
    </row>
    <row r="39" spans="2:5" ht="21.95" customHeight="1" x14ac:dyDescent="0.25">
      <c r="B39" s="28">
        <v>3901</v>
      </c>
      <c r="C39" s="5" t="s">
        <v>104</v>
      </c>
      <c r="D39" s="16">
        <v>6217035</v>
      </c>
      <c r="E39" s="19">
        <f t="shared" si="0"/>
        <v>8.7231898244419029E-3</v>
      </c>
    </row>
    <row r="40" spans="2:5" ht="17.100000000000001" customHeight="1" x14ac:dyDescent="0.25">
      <c r="B40" s="22" t="s">
        <v>37</v>
      </c>
      <c r="C40" s="5" t="s">
        <v>105</v>
      </c>
      <c r="D40" s="16">
        <v>15231533</v>
      </c>
      <c r="E40" s="19">
        <f t="shared" si="0"/>
        <v>2.1371530589139525E-2</v>
      </c>
    </row>
    <row r="41" spans="2:5" ht="17.100000000000001" customHeight="1" x14ac:dyDescent="0.25">
      <c r="B41" s="22" t="s">
        <v>38</v>
      </c>
      <c r="C41" s="5" t="s">
        <v>106</v>
      </c>
      <c r="D41" s="16">
        <v>4338749</v>
      </c>
      <c r="E41" s="19">
        <f t="shared" si="0"/>
        <v>6.0877461889160163E-3</v>
      </c>
    </row>
    <row r="42" spans="2:5" ht="17.100000000000001" customHeight="1" x14ac:dyDescent="0.25">
      <c r="B42" s="22" t="s">
        <v>39</v>
      </c>
      <c r="C42" s="5" t="s">
        <v>107</v>
      </c>
      <c r="D42" s="16">
        <v>545724</v>
      </c>
      <c r="E42" s="19">
        <f t="shared" si="0"/>
        <v>7.6571131475916304E-4</v>
      </c>
    </row>
    <row r="43" spans="2:5" ht="17.100000000000001" customHeight="1" x14ac:dyDescent="0.25">
      <c r="B43" s="22" t="s">
        <v>40</v>
      </c>
      <c r="C43" s="5" t="s">
        <v>108</v>
      </c>
      <c r="D43" s="16">
        <v>4622273</v>
      </c>
      <c r="E43" s="19">
        <f t="shared" si="0"/>
        <v>6.4855618151405852E-3</v>
      </c>
    </row>
    <row r="44" spans="2:5" ht="17.100000000000001" customHeight="1" x14ac:dyDescent="0.25">
      <c r="B44" s="23" t="s">
        <v>49</v>
      </c>
      <c r="C44" s="24" t="s">
        <v>50</v>
      </c>
      <c r="D44" s="25">
        <f>SUM(D45:D52)</f>
        <v>227696631</v>
      </c>
      <c r="E44" s="26">
        <f>SUM(E45:E52)</f>
        <v>0.31948363401507357</v>
      </c>
    </row>
    <row r="45" spans="2:5" ht="17.100000000000001" customHeight="1" x14ac:dyDescent="0.25">
      <c r="B45" s="22" t="s">
        <v>41</v>
      </c>
      <c r="C45" s="5" t="s">
        <v>91</v>
      </c>
      <c r="D45" s="16">
        <v>24153781</v>
      </c>
      <c r="E45" s="19">
        <f t="shared" si="0"/>
        <v>3.3890434369598717E-2</v>
      </c>
    </row>
    <row r="46" spans="2:5" ht="17.100000000000001" customHeight="1" x14ac:dyDescent="0.25">
      <c r="B46" s="22" t="s">
        <v>42</v>
      </c>
      <c r="C46" s="5" t="s">
        <v>92</v>
      </c>
      <c r="D46" s="16">
        <v>16363316</v>
      </c>
      <c r="E46" s="19">
        <f t="shared" si="0"/>
        <v>2.2959547698432996E-2</v>
      </c>
    </row>
    <row r="47" spans="2:5" ht="17.100000000000001" customHeight="1" x14ac:dyDescent="0.25">
      <c r="B47" s="22" t="s">
        <v>43</v>
      </c>
      <c r="C47" s="5" t="s">
        <v>93</v>
      </c>
      <c r="D47" s="16">
        <v>44042129</v>
      </c>
      <c r="E47" s="19">
        <f t="shared" si="0"/>
        <v>6.1795993031977088E-2</v>
      </c>
    </row>
    <row r="48" spans="2:5" ht="17.100000000000001" customHeight="1" x14ac:dyDescent="0.25">
      <c r="B48" s="22" t="s">
        <v>44</v>
      </c>
      <c r="C48" s="5" t="s">
        <v>104</v>
      </c>
      <c r="D48" s="16">
        <v>16414710</v>
      </c>
      <c r="E48" s="19">
        <f t="shared" si="0"/>
        <v>2.303165918209641E-2</v>
      </c>
    </row>
    <row r="49" spans="2:5" ht="17.100000000000001" customHeight="1" x14ac:dyDescent="0.25">
      <c r="B49" s="22" t="s">
        <v>45</v>
      </c>
      <c r="C49" s="5" t="s">
        <v>105</v>
      </c>
      <c r="D49" s="16">
        <v>69611462</v>
      </c>
      <c r="E49" s="19">
        <f t="shared" si="0"/>
        <v>9.7672603899274207E-2</v>
      </c>
    </row>
    <row r="50" spans="2:5" ht="17.100000000000001" customHeight="1" x14ac:dyDescent="0.25">
      <c r="B50" s="22" t="s">
        <v>46</v>
      </c>
      <c r="C50" s="5" t="s">
        <v>106</v>
      </c>
      <c r="D50" s="16">
        <v>13429677</v>
      </c>
      <c r="E50" s="19">
        <f t="shared" si="0"/>
        <v>1.8843326722777252E-2</v>
      </c>
    </row>
    <row r="51" spans="2:5" ht="17.100000000000001" customHeight="1" x14ac:dyDescent="0.25">
      <c r="B51" s="22" t="s">
        <v>47</v>
      </c>
      <c r="C51" s="5" t="s">
        <v>107</v>
      </c>
      <c r="D51" s="16">
        <v>1793377</v>
      </c>
      <c r="E51" s="19">
        <f t="shared" si="0"/>
        <v>2.5163068886998622E-3</v>
      </c>
    </row>
    <row r="52" spans="2:5" ht="17.100000000000001" customHeight="1" x14ac:dyDescent="0.25">
      <c r="B52" s="22" t="s">
        <v>48</v>
      </c>
      <c r="C52" s="5" t="s">
        <v>108</v>
      </c>
      <c r="D52" s="16">
        <v>41888179</v>
      </c>
      <c r="E52" s="19">
        <f t="shared" si="0"/>
        <v>5.8773762222217023E-2</v>
      </c>
    </row>
    <row r="53" spans="2:5" ht="21.95" customHeight="1" x14ac:dyDescent="0.25">
      <c r="B53" s="23" t="s">
        <v>51</v>
      </c>
      <c r="C53" s="24" t="s">
        <v>52</v>
      </c>
      <c r="D53" s="25">
        <f>SUM(D54:D61)</f>
        <v>57557624</v>
      </c>
      <c r="E53" s="26">
        <f>SUM(E54:E61)</f>
        <v>8.0759731929425052E-2</v>
      </c>
    </row>
    <row r="54" spans="2:5" ht="17.100000000000001" customHeight="1" x14ac:dyDescent="0.25">
      <c r="B54" s="22" t="s">
        <v>53</v>
      </c>
      <c r="C54" s="5" t="s">
        <v>94</v>
      </c>
      <c r="D54" s="16">
        <v>1699439</v>
      </c>
      <c r="E54" s="19">
        <f t="shared" si="0"/>
        <v>2.3845014531942836E-3</v>
      </c>
    </row>
    <row r="55" spans="2:5" ht="17.100000000000001" customHeight="1" x14ac:dyDescent="0.25">
      <c r="B55" s="22" t="s">
        <v>54</v>
      </c>
      <c r="C55" s="5" t="s">
        <v>95</v>
      </c>
      <c r="D55" s="16">
        <v>16902994</v>
      </c>
      <c r="E55" s="19">
        <f t="shared" si="0"/>
        <v>2.3716775804447383E-2</v>
      </c>
    </row>
    <row r="56" spans="2:5" ht="17.100000000000001" customHeight="1" x14ac:dyDescent="0.25">
      <c r="B56" s="22" t="s">
        <v>55</v>
      </c>
      <c r="C56" s="5" t="s">
        <v>96</v>
      </c>
      <c r="D56" s="16">
        <v>5818178</v>
      </c>
      <c r="E56" s="19">
        <f t="shared" si="0"/>
        <v>8.1635492041450212E-3</v>
      </c>
    </row>
    <row r="57" spans="2:5" ht="17.100000000000001" customHeight="1" x14ac:dyDescent="0.25">
      <c r="B57" s="22" t="s">
        <v>56</v>
      </c>
      <c r="C57" s="5" t="s">
        <v>104</v>
      </c>
      <c r="D57" s="16">
        <v>4500991</v>
      </c>
      <c r="E57" s="19">
        <f t="shared" si="0"/>
        <v>6.3153897140847022E-3</v>
      </c>
    </row>
    <row r="58" spans="2:5" ht="17.100000000000001" customHeight="1" x14ac:dyDescent="0.25">
      <c r="B58" s="22" t="s">
        <v>57</v>
      </c>
      <c r="C58" s="5" t="s">
        <v>105</v>
      </c>
      <c r="D58" s="16">
        <v>17029549</v>
      </c>
      <c r="E58" s="19">
        <f t="shared" si="0"/>
        <v>2.3894346509491227E-2</v>
      </c>
    </row>
    <row r="59" spans="2:5" ht="17.100000000000001" customHeight="1" x14ac:dyDescent="0.25">
      <c r="B59" s="22" t="s">
        <v>58</v>
      </c>
      <c r="C59" s="5" t="s">
        <v>106</v>
      </c>
      <c r="D59" s="16">
        <v>3504689</v>
      </c>
      <c r="E59" s="19">
        <f t="shared" si="0"/>
        <v>4.9174674780877812E-3</v>
      </c>
    </row>
    <row r="60" spans="2:5" ht="17.100000000000001" customHeight="1" x14ac:dyDescent="0.25">
      <c r="B60" s="22" t="s">
        <v>59</v>
      </c>
      <c r="C60" s="5" t="s">
        <v>107</v>
      </c>
      <c r="D60" s="16">
        <v>296486</v>
      </c>
      <c r="E60" s="19">
        <f t="shared" si="0"/>
        <v>4.1600275023214155E-4</v>
      </c>
    </row>
    <row r="61" spans="2:5" ht="17.100000000000001" customHeight="1" x14ac:dyDescent="0.25">
      <c r="B61" s="22" t="s">
        <v>60</v>
      </c>
      <c r="C61" s="5" t="s">
        <v>108</v>
      </c>
      <c r="D61" s="16">
        <v>7805298</v>
      </c>
      <c r="E61" s="19">
        <f t="shared" si="0"/>
        <v>1.095169901574251E-2</v>
      </c>
    </row>
    <row r="62" spans="2:5" ht="17.100000000000001" customHeight="1" x14ac:dyDescent="0.25">
      <c r="B62" s="23" t="s">
        <v>73</v>
      </c>
      <c r="C62" s="24" t="s">
        <v>74</v>
      </c>
      <c r="D62" s="25">
        <f>SUM(D63:D76)</f>
        <v>178616000</v>
      </c>
      <c r="E62" s="26">
        <f>SUM(E63:E76)</f>
        <v>0.25061806370440498</v>
      </c>
    </row>
    <row r="63" spans="2:5" ht="17.100000000000001" customHeight="1" x14ac:dyDescent="0.25">
      <c r="B63" s="22" t="s">
        <v>61</v>
      </c>
      <c r="C63" s="5" t="s">
        <v>97</v>
      </c>
      <c r="D63" s="16">
        <v>1377996</v>
      </c>
      <c r="E63" s="19">
        <f t="shared" si="0"/>
        <v>1.9334812632262235E-3</v>
      </c>
    </row>
    <row r="64" spans="2:5" ht="17.100000000000001" customHeight="1" x14ac:dyDescent="0.25">
      <c r="B64" s="22" t="s">
        <v>62</v>
      </c>
      <c r="C64" s="5" t="s">
        <v>98</v>
      </c>
      <c r="D64" s="16">
        <v>8098321</v>
      </c>
      <c r="E64" s="19">
        <f t="shared" si="0"/>
        <v>1.1362842792788553E-2</v>
      </c>
    </row>
    <row r="65" spans="2:5" ht="21.95" customHeight="1" x14ac:dyDescent="0.25">
      <c r="B65" s="22" t="s">
        <v>63</v>
      </c>
      <c r="C65" s="5" t="s">
        <v>99</v>
      </c>
      <c r="D65" s="16">
        <v>5202374</v>
      </c>
      <c r="E65" s="19">
        <f t="shared" si="0"/>
        <v>7.2995078746928592E-3</v>
      </c>
    </row>
    <row r="66" spans="2:5" ht="17.100000000000001" customHeight="1" x14ac:dyDescent="0.25">
      <c r="B66" s="22" t="s">
        <v>64</v>
      </c>
      <c r="C66" s="5" t="s">
        <v>100</v>
      </c>
      <c r="D66" s="16">
        <v>57292577</v>
      </c>
      <c r="E66" s="19">
        <f t="shared" si="0"/>
        <v>8.0387841584043551E-2</v>
      </c>
    </row>
    <row r="67" spans="2:5" ht="17.100000000000001" customHeight="1" x14ac:dyDescent="0.25">
      <c r="B67" s="22" t="s">
        <v>65</v>
      </c>
      <c r="C67" s="5" t="s">
        <v>101</v>
      </c>
      <c r="D67" s="16">
        <v>2700866</v>
      </c>
      <c r="E67" s="19">
        <f t="shared" si="0"/>
        <v>3.7896146327600065E-3</v>
      </c>
    </row>
    <row r="68" spans="2:5" ht="17.100000000000001" customHeight="1" x14ac:dyDescent="0.25">
      <c r="B68" s="22" t="s">
        <v>66</v>
      </c>
      <c r="C68" s="5" t="s">
        <v>102</v>
      </c>
      <c r="D68" s="16">
        <v>31300615</v>
      </c>
      <c r="E68" s="19">
        <f t="shared" si="0"/>
        <v>4.3918235343177833E-2</v>
      </c>
    </row>
    <row r="69" spans="2:5" ht="17.100000000000001" customHeight="1" x14ac:dyDescent="0.25">
      <c r="B69" s="22" t="s">
        <v>67</v>
      </c>
      <c r="C69" s="5" t="s">
        <v>103</v>
      </c>
      <c r="D69" s="16">
        <v>2467565</v>
      </c>
      <c r="E69" s="19">
        <f t="shared" si="0"/>
        <v>3.4622674472878125E-3</v>
      </c>
    </row>
    <row r="70" spans="2:5" ht="17.100000000000001" customHeight="1" x14ac:dyDescent="0.25">
      <c r="B70" s="28" t="s">
        <v>112</v>
      </c>
      <c r="C70" s="5" t="s">
        <v>109</v>
      </c>
      <c r="D70" s="16">
        <v>14091888</v>
      </c>
      <c r="E70" s="19">
        <f t="shared" si="0"/>
        <v>1.9772482221633778E-2</v>
      </c>
    </row>
    <row r="71" spans="2:5" ht="17.100000000000001" customHeight="1" x14ac:dyDescent="0.25">
      <c r="B71" s="28" t="s">
        <v>113</v>
      </c>
      <c r="C71" s="5" t="s">
        <v>110</v>
      </c>
      <c r="D71" s="16">
        <v>3867629</v>
      </c>
      <c r="E71" s="19">
        <f t="shared" si="0"/>
        <v>5.4267125627435612E-3</v>
      </c>
    </row>
    <row r="72" spans="2:5" ht="17.100000000000001" customHeight="1" x14ac:dyDescent="0.25">
      <c r="B72" s="22" t="s">
        <v>68</v>
      </c>
      <c r="C72" s="5" t="s">
        <v>104</v>
      </c>
      <c r="D72" s="16">
        <v>397129</v>
      </c>
      <c r="E72" s="19">
        <f t="shared" si="0"/>
        <v>5.5721604459212288E-4</v>
      </c>
    </row>
    <row r="73" spans="2:5" ht="17.100000000000001" customHeight="1" x14ac:dyDescent="0.25">
      <c r="B73" s="22" t="s">
        <v>69</v>
      </c>
      <c r="C73" s="5" t="s">
        <v>105</v>
      </c>
      <c r="D73" s="16">
        <v>22558209</v>
      </c>
      <c r="E73" s="19">
        <f t="shared" si="0"/>
        <v>3.1651669840435798E-2</v>
      </c>
    </row>
    <row r="74" spans="2:5" ht="17.100000000000001" customHeight="1" x14ac:dyDescent="0.25">
      <c r="B74" s="22" t="s">
        <v>70</v>
      </c>
      <c r="C74" s="5" t="s">
        <v>106</v>
      </c>
      <c r="D74" s="16">
        <v>11821240</v>
      </c>
      <c r="E74" s="19">
        <f t="shared" si="0"/>
        <v>1.658651117136796E-2</v>
      </c>
    </row>
    <row r="75" spans="2:5" ht="17.100000000000001" customHeight="1" x14ac:dyDescent="0.25">
      <c r="B75" s="22" t="s">
        <v>71</v>
      </c>
      <c r="C75" s="5" t="s">
        <v>107</v>
      </c>
      <c r="D75" s="16">
        <v>1082423</v>
      </c>
      <c r="E75" s="19">
        <f t="shared" si="0"/>
        <v>1.5187595532825339E-3</v>
      </c>
    </row>
    <row r="76" spans="2:5" ht="17.100000000000001" customHeight="1" thickBot="1" x14ac:dyDescent="0.3">
      <c r="B76" s="22" t="s">
        <v>72</v>
      </c>
      <c r="C76" s="5" t="s">
        <v>108</v>
      </c>
      <c r="D76" s="16">
        <v>16357168</v>
      </c>
      <c r="E76" s="19">
        <f t="shared" ref="E76" si="1">D76/$D$77</f>
        <v>2.2950921372372316E-2</v>
      </c>
    </row>
    <row r="77" spans="2:5" ht="17.100000000000001" customHeight="1" thickBot="1" x14ac:dyDescent="0.3">
      <c r="B77" s="29" t="s">
        <v>2</v>
      </c>
      <c r="C77" s="30"/>
      <c r="D77" s="17">
        <f>D10+D22+D32+D44+D53+D62</f>
        <v>712702019</v>
      </c>
      <c r="E77" s="20">
        <v>1</v>
      </c>
    </row>
    <row r="78" spans="2:5" ht="21.95" customHeight="1" x14ac:dyDescent="0.25">
      <c r="B78" s="2"/>
      <c r="C78" s="2"/>
      <c r="D78" s="9"/>
    </row>
    <row r="79" spans="2:5" ht="17.100000000000001" customHeight="1" x14ac:dyDescent="0.25">
      <c r="B79" s="7"/>
    </row>
    <row r="80" spans="2:5" ht="17.100000000000001" customHeight="1" x14ac:dyDescent="0.25"/>
    <row r="81" spans="4:9" ht="17.100000000000001" customHeight="1" x14ac:dyDescent="0.25"/>
    <row r="82" spans="4:9" ht="17.100000000000001" customHeight="1" x14ac:dyDescent="0.25">
      <c r="D82" s="14"/>
    </row>
    <row r="83" spans="4:9" ht="17.100000000000001" customHeight="1" x14ac:dyDescent="0.25"/>
    <row r="84" spans="4:9" ht="17.100000000000001" customHeight="1" x14ac:dyDescent="0.25"/>
    <row r="85" spans="4:9" ht="17.100000000000001" customHeight="1" x14ac:dyDescent="0.25"/>
    <row r="86" spans="4:9" ht="17.100000000000001" customHeight="1" x14ac:dyDescent="0.25"/>
    <row r="87" spans="4:9" ht="17.100000000000001" customHeight="1" x14ac:dyDescent="0.25"/>
    <row r="88" spans="4:9" ht="17.100000000000001" customHeight="1" x14ac:dyDescent="0.25"/>
    <row r="89" spans="4:9" ht="17.100000000000001" customHeight="1" x14ac:dyDescent="0.25"/>
    <row r="90" spans="4:9" ht="17.100000000000001" customHeight="1" x14ac:dyDescent="0.25"/>
    <row r="91" spans="4:9" ht="17.100000000000001" customHeight="1" x14ac:dyDescent="0.25"/>
    <row r="92" spans="4:9" ht="17.100000000000001" customHeight="1" x14ac:dyDescent="0.25"/>
    <row r="93" spans="4:9" ht="17.100000000000001" customHeight="1" x14ac:dyDescent="0.25"/>
    <row r="94" spans="4:9" ht="17.100000000000001" customHeight="1" x14ac:dyDescent="0.25"/>
    <row r="95" spans="4:9" x14ac:dyDescent="0.25">
      <c r="I95" s="27"/>
    </row>
  </sheetData>
  <mergeCells count="3">
    <mergeCell ref="B77:C77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5AF8E15-D927-4F51-93C5-A03D9E5F325D}"/>
</file>

<file path=customXml/itemProps2.xml><?xml version="1.0" encoding="utf-8"?>
<ds:datastoreItem xmlns:ds="http://schemas.openxmlformats.org/officeDocument/2006/customXml" ds:itemID="{92BB88BB-7BBB-4A6A-B8DC-C2E4524C46D5}"/>
</file>

<file path=customXml/itemProps3.xml><?xml version="1.0" encoding="utf-8"?>
<ds:datastoreItem xmlns:ds="http://schemas.openxmlformats.org/officeDocument/2006/customXml" ds:itemID="{F3BB8A45-0885-4CA6-9429-B0B51B5F30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2024-01-19T17:50:31Z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