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CCRI Compliance\Portal de Transparência\Ano_2024\3º trimestre_2024\PLANEJAMENTO\"/>
    </mc:Choice>
  </mc:AlternateContent>
  <xr:revisionPtr revIDLastSave="0" documentId="8_{5209FCED-1BE1-4182-AFC3-26E4ECBB58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_FilterDatabase" localSheetId="0" hidden="1">Despesas!$B$9:$E$78</definedName>
    <definedName name="_xlnm.Print_Area" localSheetId="0">Despesas!$B$2:$D$78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5" i="1" l="1"/>
  <c r="D53" i="1" l="1"/>
  <c r="D62" i="1"/>
  <c r="D44" i="1"/>
  <c r="D32" i="1"/>
  <c r="D22" i="1"/>
  <c r="D10" i="1"/>
  <c r="D78" i="1" l="1"/>
  <c r="E57" i="1" l="1"/>
  <c r="E30" i="1"/>
  <c r="E56" i="1"/>
  <c r="E29" i="1"/>
  <c r="E55" i="1"/>
  <c r="E28" i="1"/>
  <c r="E54" i="1"/>
  <c r="E27" i="1"/>
  <c r="E52" i="1"/>
  <c r="E26" i="1"/>
  <c r="E51" i="1"/>
  <c r="E25" i="1"/>
  <c r="E77" i="1"/>
  <c r="E50" i="1"/>
  <c r="E24" i="1"/>
  <c r="E76" i="1"/>
  <c r="E49" i="1"/>
  <c r="E23" i="1"/>
  <c r="E74" i="1"/>
  <c r="E48" i="1"/>
  <c r="E12" i="1"/>
  <c r="E73" i="1"/>
  <c r="E47" i="1"/>
  <c r="E13" i="1"/>
  <c r="E72" i="1"/>
  <c r="E46" i="1"/>
  <c r="E14" i="1"/>
  <c r="E71" i="1"/>
  <c r="E45" i="1"/>
  <c r="E15" i="1"/>
  <c r="E70" i="1"/>
  <c r="E43" i="1"/>
  <c r="E16" i="1"/>
  <c r="E69" i="1"/>
  <c r="E42" i="1"/>
  <c r="E68" i="1"/>
  <c r="E41" i="1"/>
  <c r="E18" i="1"/>
  <c r="E67" i="1"/>
  <c r="E19" i="1"/>
  <c r="E66" i="1"/>
  <c r="E20" i="1"/>
  <c r="E38" i="1"/>
  <c r="E64" i="1"/>
  <c r="E11" i="1"/>
  <c r="E36" i="1"/>
  <c r="E61" i="1"/>
  <c r="E34" i="1"/>
  <c r="E59" i="1"/>
  <c r="E58" i="1"/>
  <c r="E17" i="1"/>
  <c r="E40" i="1"/>
  <c r="E39" i="1"/>
  <c r="E65" i="1"/>
  <c r="E21" i="1"/>
  <c r="E37" i="1"/>
  <c r="E63" i="1"/>
  <c r="E35" i="1"/>
  <c r="E60" i="1"/>
  <c r="E33" i="1"/>
  <c r="E31" i="1"/>
  <c r="E10" i="1" l="1"/>
  <c r="E22" i="1"/>
  <c r="E32" i="1"/>
  <c r="E62" i="1"/>
  <c r="E53" i="1"/>
  <c r="E44" i="1"/>
</calcChain>
</file>

<file path=xl/sharedStrings.xml><?xml version="1.0" encoding="utf-8"?>
<sst xmlns="http://schemas.openxmlformats.org/spreadsheetml/2006/main" count="141" uniqueCount="116">
  <si>
    <t>Código</t>
  </si>
  <si>
    <t>Especificação</t>
  </si>
  <si>
    <t xml:space="preserve">TOTAL </t>
  </si>
  <si>
    <t xml:space="preserve">Prevista em R$ </t>
  </si>
  <si>
    <t>Peso</t>
  </si>
  <si>
    <t>Despesas por finalidade/Programa de Trabalho</t>
  </si>
  <si>
    <t>01</t>
  </si>
  <si>
    <t>Educação</t>
  </si>
  <si>
    <t>1.1</t>
  </si>
  <si>
    <t>1.2</t>
  </si>
  <si>
    <t>1.3</t>
  </si>
  <si>
    <t>1.4</t>
  </si>
  <si>
    <t>1.5</t>
  </si>
  <si>
    <t>1.7</t>
  </si>
  <si>
    <t>1.901</t>
  </si>
  <si>
    <t>1.902</t>
  </si>
  <si>
    <t>1.905</t>
  </si>
  <si>
    <t>1.908</t>
  </si>
  <si>
    <t>1.909</t>
  </si>
  <si>
    <t>2.1</t>
  </si>
  <si>
    <t>2.2</t>
  </si>
  <si>
    <t>2.3</t>
  </si>
  <si>
    <t>2.4</t>
  </si>
  <si>
    <t>2.902</t>
  </si>
  <si>
    <t>2.905</t>
  </si>
  <si>
    <t>2.908</t>
  </si>
  <si>
    <t>2.909</t>
  </si>
  <si>
    <t>02</t>
  </si>
  <si>
    <t>Saúde</t>
  </si>
  <si>
    <t>03</t>
  </si>
  <si>
    <t>Cultura</t>
  </si>
  <si>
    <t>3.1</t>
  </si>
  <si>
    <t>3.2</t>
  </si>
  <si>
    <t>3.3</t>
  </si>
  <si>
    <t>3.4</t>
  </si>
  <si>
    <t>3.5</t>
  </si>
  <si>
    <t>3.6</t>
  </si>
  <si>
    <t>3.902</t>
  </si>
  <si>
    <t>3.905</t>
  </si>
  <si>
    <t>3.908</t>
  </si>
  <si>
    <t>3.909</t>
  </si>
  <si>
    <t>4.1</t>
  </si>
  <si>
    <t>4.2</t>
  </si>
  <si>
    <t>4.3</t>
  </si>
  <si>
    <t>4.901</t>
  </si>
  <si>
    <t>4.902</t>
  </si>
  <si>
    <t>4.905</t>
  </si>
  <si>
    <t>4.908</t>
  </si>
  <si>
    <t>4.909</t>
  </si>
  <si>
    <t>04</t>
  </si>
  <si>
    <t>Lazer</t>
  </si>
  <si>
    <t>05</t>
  </si>
  <si>
    <t>Assistência</t>
  </si>
  <si>
    <t>5.1</t>
  </si>
  <si>
    <t>5.2</t>
  </si>
  <si>
    <t>5.3</t>
  </si>
  <si>
    <t>5.901</t>
  </si>
  <si>
    <t>5.902</t>
  </si>
  <si>
    <t>5.905</t>
  </si>
  <si>
    <t>5.908</t>
  </si>
  <si>
    <t>5.909</t>
  </si>
  <si>
    <t>6.1</t>
  </si>
  <si>
    <t>6.2</t>
  </si>
  <si>
    <t>6.3</t>
  </si>
  <si>
    <t>6.4</t>
  </si>
  <si>
    <t>6.5</t>
  </si>
  <si>
    <t>6.7</t>
  </si>
  <si>
    <t>6.8</t>
  </si>
  <si>
    <t>6.901</t>
  </si>
  <si>
    <t>6.902</t>
  </si>
  <si>
    <t>6.905</t>
  </si>
  <si>
    <t>6.908</t>
  </si>
  <si>
    <t>6.909</t>
  </si>
  <si>
    <t>06</t>
  </si>
  <si>
    <t>Administração</t>
  </si>
  <si>
    <t>Educação Infantil</t>
  </si>
  <si>
    <t>Ensino Fundamental</t>
  </si>
  <si>
    <t>Ensino Médio</t>
  </si>
  <si>
    <t>Educação de Jovens e Adultos</t>
  </si>
  <si>
    <t>Educação Complementar</t>
  </si>
  <si>
    <t>Educação em Ciências e Humanidades</t>
  </si>
  <si>
    <t>Nutrição</t>
  </si>
  <si>
    <t>Saúde Bucal</t>
  </si>
  <si>
    <t>Educação em Saúde</t>
  </si>
  <si>
    <t>Cuidado Terapêutico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</si>
  <si>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</si>
  <si>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</si>
  <si>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</si>
  <si>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</si>
  <si>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</si>
  <si>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</si>
  <si>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</si>
  <si>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</si>
  <si>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</si>
  <si>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Desenvolvimento Comunitário</t>
  </si>
  <si>
    <t>Segurança Alimentar e Apoio Social</t>
  </si>
  <si>
    <t>Trabalho Social com Grupos</t>
  </si>
  <si>
    <t>Deliberação</t>
  </si>
  <si>
    <t>Administração de Pessoal</t>
  </si>
  <si>
    <t>Logística e Patrimônio</t>
  </si>
  <si>
    <t>Gestão de Tecnologia da Informação e Telecomunicação</t>
  </si>
  <si>
    <t>Programação e Avaliação</t>
  </si>
  <si>
    <t>Serviços Financeiros</t>
  </si>
  <si>
    <t>Controladoria, Auditoria e Fiscalização</t>
  </si>
  <si>
    <t>Comunicação Institucional</t>
  </si>
  <si>
    <t>Infraestrutura, Operações e Serviços</t>
  </si>
  <si>
    <t>Direção, Coordenação e Supervisão</t>
  </si>
  <si>
    <t>Capacitação e Desenvolvimento de Pessoas</t>
  </si>
  <si>
    <t>Implantação, Ampliação e Modernização de Unidades Físicas</t>
  </si>
  <si>
    <t>Relacionamento com Clientes</t>
  </si>
  <si>
    <t>Serviços Jurídicos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</si>
  <si>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GERAIS</t>
    </r>
  </si>
  <si>
    <t>ORÇAMENTO RETIFICATIVO</t>
  </si>
  <si>
    <t>6.9</t>
  </si>
  <si>
    <t>6.10</t>
  </si>
  <si>
    <t>Cooperação Financeira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</si>
</sst>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2" fontId="0" fillId="2" borderId="0" xfId="0" applyNumberFormat="1" applyFill="1"/>
    <xf numFmtId="3" fontId="6" fillId="2" borderId="5" xfId="0" quotePrefix="1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I96"/>
  <sheetViews>
    <sheetView tabSelected="1" zoomScale="115" zoomScaleNormal="115" workbookViewId="0">
      <selection activeCell="D75" sqref="D75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31" t="s">
        <v>112</v>
      </c>
      <c r="C2" s="31"/>
      <c r="D2" s="31"/>
    </row>
    <row r="3" spans="2:5" x14ac:dyDescent="0.25">
      <c r="B3" s="32">
        <v>2024</v>
      </c>
      <c r="C3" s="32"/>
      <c r="D3" s="32"/>
    </row>
    <row r="4" spans="2:5" ht="15.75" thickBot="1" x14ac:dyDescent="0.3">
      <c r="B4" s="6"/>
    </row>
    <row r="5" spans="2:5" ht="14.25" customHeight="1" thickBot="1" x14ac:dyDescent="0.3">
      <c r="B5" s="21" t="s">
        <v>111</v>
      </c>
      <c r="C5" s="13"/>
      <c r="D5" s="1"/>
    </row>
    <row r="6" spans="2:5" ht="14.25" customHeight="1" thickBot="1" x14ac:dyDescent="0.3">
      <c r="B6" s="2"/>
      <c r="C6" s="2"/>
      <c r="D6" s="12"/>
    </row>
    <row r="7" spans="2:5" ht="14.25" customHeight="1" thickBot="1" x14ac:dyDescent="0.3">
      <c r="C7" s="15" t="s">
        <v>5</v>
      </c>
      <c r="D7" s="12"/>
    </row>
    <row r="8" spans="2:5" ht="15.75" thickBot="1" x14ac:dyDescent="0.3">
      <c r="B8" s="3"/>
      <c r="C8" s="4"/>
      <c r="D8" s="10"/>
    </row>
    <row r="9" spans="2:5" ht="15.75" customHeight="1" thickBot="1" x14ac:dyDescent="0.3">
      <c r="B9" s="18" t="s">
        <v>0</v>
      </c>
      <c r="C9" s="18" t="s">
        <v>1</v>
      </c>
      <c r="D9" s="11" t="s">
        <v>3</v>
      </c>
      <c r="E9" s="11" t="s">
        <v>4</v>
      </c>
    </row>
    <row r="10" spans="2:5" ht="21.95" customHeight="1" x14ac:dyDescent="0.25">
      <c r="B10" s="23" t="s">
        <v>6</v>
      </c>
      <c r="C10" s="24" t="s">
        <v>7</v>
      </c>
      <c r="D10" s="25">
        <f>SUM(D11:D21)</f>
        <v>116535293</v>
      </c>
      <c r="E10" s="26">
        <f>SUM(E11:E21)</f>
        <v>0.15347885599019867</v>
      </c>
    </row>
    <row r="11" spans="2:5" ht="17.100000000000001" customHeight="1" x14ac:dyDescent="0.25">
      <c r="B11" s="22" t="s">
        <v>8</v>
      </c>
      <c r="C11" s="5" t="s">
        <v>75</v>
      </c>
      <c r="D11" s="16">
        <v>9601724</v>
      </c>
      <c r="E11" s="19">
        <f>D11/$D$78</f>
        <v>1.2645625004380726E-2</v>
      </c>
    </row>
    <row r="12" spans="2:5" ht="17.100000000000001" customHeight="1" x14ac:dyDescent="0.25">
      <c r="B12" s="22" t="s">
        <v>9</v>
      </c>
      <c r="C12" s="5" t="s">
        <v>76</v>
      </c>
      <c r="D12" s="16">
        <v>11654987</v>
      </c>
      <c r="E12" s="19">
        <f t="shared" ref="E12:E76" si="0">D12/$D$78</f>
        <v>1.5349805413374962E-2</v>
      </c>
    </row>
    <row r="13" spans="2:5" ht="17.100000000000001" customHeight="1" x14ac:dyDescent="0.25">
      <c r="B13" s="22" t="s">
        <v>10</v>
      </c>
      <c r="C13" s="5" t="s">
        <v>77</v>
      </c>
      <c r="D13" s="16">
        <v>2676199</v>
      </c>
      <c r="E13" s="19">
        <f t="shared" si="0"/>
        <v>3.5245971443356103E-3</v>
      </c>
    </row>
    <row r="14" spans="2:5" ht="17.100000000000001" customHeight="1" x14ac:dyDescent="0.25">
      <c r="B14" s="22" t="s">
        <v>11</v>
      </c>
      <c r="C14" s="5" t="s">
        <v>78</v>
      </c>
      <c r="D14" s="16">
        <v>1027220</v>
      </c>
      <c r="E14" s="19">
        <f t="shared" si="0"/>
        <v>1.352865268466368E-3</v>
      </c>
    </row>
    <row r="15" spans="2:5" ht="17.100000000000001" customHeight="1" x14ac:dyDescent="0.25">
      <c r="B15" s="22" t="s">
        <v>12</v>
      </c>
      <c r="C15" s="5" t="s">
        <v>79</v>
      </c>
      <c r="D15" s="16">
        <v>23525180</v>
      </c>
      <c r="E15" s="19">
        <f t="shared" si="0"/>
        <v>3.0983040591518497E-2</v>
      </c>
    </row>
    <row r="16" spans="2:5" ht="17.100000000000001" customHeight="1" x14ac:dyDescent="0.25">
      <c r="B16" s="22" t="s">
        <v>13</v>
      </c>
      <c r="C16" s="5" t="s">
        <v>80</v>
      </c>
      <c r="D16" s="16">
        <v>938407</v>
      </c>
      <c r="E16" s="19">
        <f t="shared" si="0"/>
        <v>1.235897118422265E-3</v>
      </c>
    </row>
    <row r="17" spans="2:5" ht="17.100000000000001" customHeight="1" x14ac:dyDescent="0.25">
      <c r="B17" s="22" t="s">
        <v>14</v>
      </c>
      <c r="C17" s="5" t="s">
        <v>104</v>
      </c>
      <c r="D17" s="16">
        <v>10934966</v>
      </c>
      <c r="E17" s="19">
        <f t="shared" si="0"/>
        <v>1.4401526170889007E-2</v>
      </c>
    </row>
    <row r="18" spans="2:5" ht="17.100000000000001" customHeight="1" x14ac:dyDescent="0.25">
      <c r="B18" s="22" t="s">
        <v>15</v>
      </c>
      <c r="C18" s="5" t="s">
        <v>105</v>
      </c>
      <c r="D18" s="16">
        <v>30924679</v>
      </c>
      <c r="E18" s="19">
        <f t="shared" si="0"/>
        <v>4.0728299836034397E-2</v>
      </c>
    </row>
    <row r="19" spans="2:5" ht="17.100000000000001" customHeight="1" x14ac:dyDescent="0.25">
      <c r="B19" s="22" t="s">
        <v>16</v>
      </c>
      <c r="C19" s="5" t="s">
        <v>106</v>
      </c>
      <c r="D19" s="16">
        <v>7338732</v>
      </c>
      <c r="E19" s="19">
        <f t="shared" si="0"/>
        <v>9.6652281277454927E-3</v>
      </c>
    </row>
    <row r="20" spans="2:5" ht="17.100000000000001" customHeight="1" x14ac:dyDescent="0.25">
      <c r="B20" s="22" t="s">
        <v>17</v>
      </c>
      <c r="C20" s="5" t="s">
        <v>107</v>
      </c>
      <c r="D20" s="16">
        <v>1179171</v>
      </c>
      <c r="E20" s="19">
        <f t="shared" si="0"/>
        <v>1.5529871804314125E-3</v>
      </c>
    </row>
    <row r="21" spans="2:5" ht="17.100000000000001" customHeight="1" x14ac:dyDescent="0.25">
      <c r="B21" s="22" t="s">
        <v>18</v>
      </c>
      <c r="C21" s="5" t="s">
        <v>108</v>
      </c>
      <c r="D21" s="16">
        <v>16734028</v>
      </c>
      <c r="E21" s="19">
        <f t="shared" si="0"/>
        <v>2.2038984134599909E-2</v>
      </c>
    </row>
    <row r="22" spans="2:5" ht="17.100000000000001" customHeight="1" x14ac:dyDescent="0.25">
      <c r="B22" s="23" t="s">
        <v>27</v>
      </c>
      <c r="C22" s="24" t="s">
        <v>28</v>
      </c>
      <c r="D22" s="25">
        <f>SUM(D23:D31)</f>
        <v>81690946</v>
      </c>
      <c r="E22" s="26">
        <f>SUM(E23:E31)</f>
        <v>0.10758829032881133</v>
      </c>
    </row>
    <row r="23" spans="2:5" ht="17.100000000000001" customHeight="1" x14ac:dyDescent="0.25">
      <c r="B23" s="22" t="s">
        <v>19</v>
      </c>
      <c r="C23" s="5" t="s">
        <v>81</v>
      </c>
      <c r="D23" s="16">
        <v>991123</v>
      </c>
      <c r="E23" s="19">
        <f t="shared" si="0"/>
        <v>1.3053249386481883E-3</v>
      </c>
    </row>
    <row r="24" spans="2:5" ht="17.100000000000001" customHeight="1" x14ac:dyDescent="0.25">
      <c r="B24" s="22" t="s">
        <v>20</v>
      </c>
      <c r="C24" s="5" t="s">
        <v>82</v>
      </c>
      <c r="D24" s="16">
        <v>8633578</v>
      </c>
      <c r="E24" s="19">
        <f t="shared" si="0"/>
        <v>1.1370561144443573E-2</v>
      </c>
    </row>
    <row r="25" spans="2:5" ht="17.100000000000001" customHeight="1" x14ac:dyDescent="0.25">
      <c r="B25" s="22" t="s">
        <v>21</v>
      </c>
      <c r="C25" s="5" t="s">
        <v>83</v>
      </c>
      <c r="D25" s="16">
        <v>1046395</v>
      </c>
      <c r="E25" s="19">
        <f t="shared" si="0"/>
        <v>1.3781190520013873E-3</v>
      </c>
    </row>
    <row r="26" spans="2:5" ht="17.100000000000001" customHeight="1" x14ac:dyDescent="0.25">
      <c r="B26" s="22" t="s">
        <v>22</v>
      </c>
      <c r="C26" s="5" t="s">
        <v>84</v>
      </c>
      <c r="D26" s="16">
        <v>28894638</v>
      </c>
      <c r="E26" s="19">
        <f t="shared" si="0"/>
        <v>3.8054703174693366E-2</v>
      </c>
    </row>
    <row r="27" spans="2:5" ht="21.95" customHeight="1" x14ac:dyDescent="0.25">
      <c r="B27" s="28">
        <v>2901</v>
      </c>
      <c r="C27" s="5" t="s">
        <v>104</v>
      </c>
      <c r="D27" s="16">
        <v>7873734</v>
      </c>
      <c r="E27" s="19">
        <f t="shared" si="0"/>
        <v>1.0369834370186298E-2</v>
      </c>
    </row>
    <row r="28" spans="2:5" ht="17.100000000000001" customHeight="1" x14ac:dyDescent="0.25">
      <c r="B28" s="22" t="s">
        <v>23</v>
      </c>
      <c r="C28" s="5" t="s">
        <v>105</v>
      </c>
      <c r="D28" s="16">
        <v>15522044</v>
      </c>
      <c r="E28" s="19">
        <f t="shared" si="0"/>
        <v>2.0442781705191464E-2</v>
      </c>
    </row>
    <row r="29" spans="2:5" ht="17.100000000000001" customHeight="1" x14ac:dyDescent="0.25">
      <c r="B29" s="22" t="s">
        <v>24</v>
      </c>
      <c r="C29" s="5" t="s">
        <v>106</v>
      </c>
      <c r="D29" s="16">
        <v>4899644</v>
      </c>
      <c r="E29" s="19">
        <f t="shared" si="0"/>
        <v>6.4529099856404943E-3</v>
      </c>
    </row>
    <row r="30" spans="2:5" ht="17.100000000000001" customHeight="1" x14ac:dyDescent="0.25">
      <c r="B30" s="22" t="s">
        <v>25</v>
      </c>
      <c r="C30" s="5" t="s">
        <v>107</v>
      </c>
      <c r="D30" s="16">
        <v>414934</v>
      </c>
      <c r="E30" s="19">
        <f t="shared" si="0"/>
        <v>5.4647475448864303E-4</v>
      </c>
    </row>
    <row r="31" spans="2:5" ht="17.100000000000001" customHeight="1" x14ac:dyDescent="0.25">
      <c r="B31" s="22" t="s">
        <v>26</v>
      </c>
      <c r="C31" s="5" t="s">
        <v>108</v>
      </c>
      <c r="D31" s="16">
        <v>13414856</v>
      </c>
      <c r="E31" s="19">
        <f t="shared" si="0"/>
        <v>1.7667581203517909E-2</v>
      </c>
    </row>
    <row r="32" spans="2:5" ht="17.100000000000001" customHeight="1" x14ac:dyDescent="0.25">
      <c r="B32" s="23" t="s">
        <v>29</v>
      </c>
      <c r="C32" s="24" t="s">
        <v>30</v>
      </c>
      <c r="D32" s="25">
        <f>SUM(D33:D43)</f>
        <v>72729375</v>
      </c>
      <c r="E32" s="26">
        <f>SUM(E33:E43)</f>
        <v>9.5785757125801826E-2</v>
      </c>
    </row>
    <row r="33" spans="2:5" ht="17.100000000000001" customHeight="1" x14ac:dyDescent="0.25">
      <c r="B33" s="22" t="s">
        <v>31</v>
      </c>
      <c r="C33" s="5" t="s">
        <v>85</v>
      </c>
      <c r="D33" s="16">
        <v>8845384</v>
      </c>
      <c r="E33" s="19">
        <f t="shared" si="0"/>
        <v>1.1649513054504504E-2</v>
      </c>
    </row>
    <row r="34" spans="2:5" ht="17.100000000000001" customHeight="1" x14ac:dyDescent="0.25">
      <c r="B34" s="22" t="s">
        <v>32</v>
      </c>
      <c r="C34" s="5" t="s">
        <v>86</v>
      </c>
      <c r="D34" s="16">
        <v>2713632</v>
      </c>
      <c r="E34" s="19">
        <f t="shared" si="0"/>
        <v>3.5738970076506756E-3</v>
      </c>
    </row>
    <row r="35" spans="2:5" ht="17.100000000000001" customHeight="1" x14ac:dyDescent="0.25">
      <c r="B35" s="22" t="s">
        <v>33</v>
      </c>
      <c r="C35" s="5" t="s">
        <v>87</v>
      </c>
      <c r="D35" s="16">
        <v>20367440</v>
      </c>
      <c r="E35" s="19">
        <f t="shared" si="0"/>
        <v>2.6824246201955414E-2</v>
      </c>
    </row>
    <row r="36" spans="2:5" ht="17.100000000000001" customHeight="1" x14ac:dyDescent="0.25">
      <c r="B36" s="22" t="s">
        <v>34</v>
      </c>
      <c r="C36" s="5" t="s">
        <v>88</v>
      </c>
      <c r="D36" s="16">
        <v>1348136</v>
      </c>
      <c r="E36" s="19">
        <f t="shared" si="0"/>
        <v>1.7755168041599417E-3</v>
      </c>
    </row>
    <row r="37" spans="2:5" ht="17.100000000000001" customHeight="1" x14ac:dyDescent="0.25">
      <c r="B37" s="22" t="s">
        <v>35</v>
      </c>
      <c r="C37" s="5" t="s">
        <v>89</v>
      </c>
      <c r="D37" s="16">
        <v>1887639</v>
      </c>
      <c r="E37" s="19">
        <f t="shared" si="0"/>
        <v>2.4860509360240127E-3</v>
      </c>
    </row>
    <row r="38" spans="2:5" ht="17.100000000000001" customHeight="1" x14ac:dyDescent="0.25">
      <c r="B38" s="22" t="s">
        <v>36</v>
      </c>
      <c r="C38" s="5" t="s">
        <v>90</v>
      </c>
      <c r="D38" s="16">
        <v>480614</v>
      </c>
      <c r="E38" s="19">
        <f t="shared" si="0"/>
        <v>6.3297637131159339E-4</v>
      </c>
    </row>
    <row r="39" spans="2:5" ht="21.95" customHeight="1" x14ac:dyDescent="0.25">
      <c r="B39" s="28">
        <v>3901</v>
      </c>
      <c r="C39" s="5" t="s">
        <v>104</v>
      </c>
      <c r="D39" s="16">
        <v>7985720</v>
      </c>
      <c r="E39" s="19">
        <f t="shared" si="0"/>
        <v>1.0517321734095173E-2</v>
      </c>
    </row>
    <row r="40" spans="2:5" ht="17.100000000000001" customHeight="1" x14ac:dyDescent="0.25">
      <c r="B40" s="22" t="s">
        <v>37</v>
      </c>
      <c r="C40" s="5" t="s">
        <v>105</v>
      </c>
      <c r="D40" s="16">
        <v>15744224</v>
      </c>
      <c r="E40" s="19">
        <f t="shared" si="0"/>
        <v>2.0735396340175068E-2</v>
      </c>
    </row>
    <row r="41" spans="2:5" ht="17.100000000000001" customHeight="1" x14ac:dyDescent="0.25">
      <c r="B41" s="22" t="s">
        <v>38</v>
      </c>
      <c r="C41" s="5" t="s">
        <v>106</v>
      </c>
      <c r="D41" s="16">
        <v>4267505</v>
      </c>
      <c r="E41" s="19">
        <f t="shared" si="0"/>
        <v>5.6203727512184028E-3</v>
      </c>
    </row>
    <row r="42" spans="2:5" ht="17.100000000000001" customHeight="1" x14ac:dyDescent="0.25">
      <c r="B42" s="22" t="s">
        <v>39</v>
      </c>
      <c r="C42" s="5" t="s">
        <v>107</v>
      </c>
      <c r="D42" s="16">
        <v>524020</v>
      </c>
      <c r="E42" s="19">
        <f t="shared" si="0"/>
        <v>6.9014277173511628E-4</v>
      </c>
    </row>
    <row r="43" spans="2:5" ht="17.100000000000001" customHeight="1" x14ac:dyDescent="0.25">
      <c r="B43" s="22" t="s">
        <v>40</v>
      </c>
      <c r="C43" s="5" t="s">
        <v>108</v>
      </c>
      <c r="D43" s="16">
        <v>8565061</v>
      </c>
      <c r="E43" s="19">
        <f t="shared" si="0"/>
        <v>1.1280323152971922E-2</v>
      </c>
    </row>
    <row r="44" spans="2:5" ht="17.100000000000001" customHeight="1" x14ac:dyDescent="0.25">
      <c r="B44" s="23" t="s">
        <v>49</v>
      </c>
      <c r="C44" s="24" t="s">
        <v>50</v>
      </c>
      <c r="D44" s="25">
        <f>SUM(D45:D52)</f>
        <v>235537545</v>
      </c>
      <c r="E44" s="26">
        <f>SUM(E45:E52)</f>
        <v>0.31020673667796012</v>
      </c>
    </row>
    <row r="45" spans="2:5" ht="17.100000000000001" customHeight="1" x14ac:dyDescent="0.25">
      <c r="B45" s="22" t="s">
        <v>41</v>
      </c>
      <c r="C45" s="5" t="s">
        <v>91</v>
      </c>
      <c r="D45" s="16">
        <v>30347889</v>
      </c>
      <c r="E45" s="19">
        <f t="shared" si="0"/>
        <v>3.9968658125204469E-2</v>
      </c>
    </row>
    <row r="46" spans="2:5" ht="17.100000000000001" customHeight="1" x14ac:dyDescent="0.25">
      <c r="B46" s="22" t="s">
        <v>42</v>
      </c>
      <c r="C46" s="5" t="s">
        <v>92</v>
      </c>
      <c r="D46" s="16">
        <v>16041917</v>
      </c>
      <c r="E46" s="19">
        <f t="shared" si="0"/>
        <v>2.1127462811199347E-2</v>
      </c>
    </row>
    <row r="47" spans="2:5" ht="17.100000000000001" customHeight="1" x14ac:dyDescent="0.25">
      <c r="B47" s="22" t="s">
        <v>43</v>
      </c>
      <c r="C47" s="5" t="s">
        <v>93</v>
      </c>
      <c r="D47" s="16">
        <v>40078609</v>
      </c>
      <c r="E47" s="19">
        <f t="shared" si="0"/>
        <v>5.2784172937193188E-2</v>
      </c>
    </row>
    <row r="48" spans="2:5" ht="17.100000000000001" customHeight="1" x14ac:dyDescent="0.25">
      <c r="B48" s="22" t="s">
        <v>44</v>
      </c>
      <c r="C48" s="5" t="s">
        <v>104</v>
      </c>
      <c r="D48" s="16">
        <v>18691740</v>
      </c>
      <c r="E48" s="19">
        <f t="shared" si="0"/>
        <v>2.4617322339132365E-2</v>
      </c>
    </row>
    <row r="49" spans="2:5" ht="17.100000000000001" customHeight="1" x14ac:dyDescent="0.25">
      <c r="B49" s="22" t="s">
        <v>45</v>
      </c>
      <c r="C49" s="5" t="s">
        <v>105</v>
      </c>
      <c r="D49" s="16">
        <v>74033809</v>
      </c>
      <c r="E49" s="19">
        <f t="shared" si="0"/>
        <v>9.7503717692775452E-2</v>
      </c>
    </row>
    <row r="50" spans="2:5" ht="17.100000000000001" customHeight="1" x14ac:dyDescent="0.25">
      <c r="B50" s="22" t="s">
        <v>46</v>
      </c>
      <c r="C50" s="5" t="s">
        <v>106</v>
      </c>
      <c r="D50" s="16">
        <v>12541269</v>
      </c>
      <c r="E50" s="19">
        <f t="shared" si="0"/>
        <v>1.6517053068080777E-2</v>
      </c>
    </row>
    <row r="51" spans="2:5" ht="17.100000000000001" customHeight="1" x14ac:dyDescent="0.25">
      <c r="B51" s="22" t="s">
        <v>47</v>
      </c>
      <c r="C51" s="5" t="s">
        <v>107</v>
      </c>
      <c r="D51" s="16">
        <v>1073083</v>
      </c>
      <c r="E51" s="19">
        <f t="shared" si="0"/>
        <v>1.4132675774242084E-3</v>
      </c>
    </row>
    <row r="52" spans="2:5" ht="17.100000000000001" customHeight="1" x14ac:dyDescent="0.25">
      <c r="B52" s="22" t="s">
        <v>48</v>
      </c>
      <c r="C52" s="5" t="s">
        <v>108</v>
      </c>
      <c r="D52" s="16">
        <v>42729229</v>
      </c>
      <c r="E52" s="19">
        <f t="shared" si="0"/>
        <v>5.6275082126950329E-2</v>
      </c>
    </row>
    <row r="53" spans="2:5" ht="21.95" customHeight="1" x14ac:dyDescent="0.25">
      <c r="B53" s="23" t="s">
        <v>51</v>
      </c>
      <c r="C53" s="24" t="s">
        <v>52</v>
      </c>
      <c r="D53" s="25">
        <f>SUM(D54:D61)</f>
        <v>66824198</v>
      </c>
      <c r="E53" s="26">
        <f>SUM(E54:E61)</f>
        <v>8.8008543999649275E-2</v>
      </c>
    </row>
    <row r="54" spans="2:5" ht="17.100000000000001" customHeight="1" x14ac:dyDescent="0.25">
      <c r="B54" s="22" t="s">
        <v>53</v>
      </c>
      <c r="C54" s="5" t="s">
        <v>94</v>
      </c>
      <c r="D54" s="16">
        <v>2311596</v>
      </c>
      <c r="E54" s="19">
        <f t="shared" si="0"/>
        <v>3.0444091266970874E-3</v>
      </c>
    </row>
    <row r="55" spans="2:5" ht="17.100000000000001" customHeight="1" x14ac:dyDescent="0.25">
      <c r="B55" s="22" t="s">
        <v>54</v>
      </c>
      <c r="C55" s="5" t="s">
        <v>95</v>
      </c>
      <c r="D55" s="16">
        <v>20188256</v>
      </c>
      <c r="E55" s="19">
        <f t="shared" si="0"/>
        <v>2.6588257990798236E-2</v>
      </c>
    </row>
    <row r="56" spans="2:5" ht="17.100000000000001" customHeight="1" x14ac:dyDescent="0.25">
      <c r="B56" s="22" t="s">
        <v>55</v>
      </c>
      <c r="C56" s="5" t="s">
        <v>96</v>
      </c>
      <c r="D56" s="16">
        <v>9382461</v>
      </c>
      <c r="E56" s="19">
        <f t="shared" si="0"/>
        <v>1.2356852105333061E-2</v>
      </c>
    </row>
    <row r="57" spans="2:5" ht="17.100000000000001" customHeight="1" x14ac:dyDescent="0.25">
      <c r="B57" s="22" t="s">
        <v>56</v>
      </c>
      <c r="C57" s="5" t="s">
        <v>104</v>
      </c>
      <c r="D57" s="16">
        <v>4188915</v>
      </c>
      <c r="E57" s="19">
        <f t="shared" si="0"/>
        <v>5.516868456667311E-3</v>
      </c>
    </row>
    <row r="58" spans="2:5" ht="17.100000000000001" customHeight="1" x14ac:dyDescent="0.25">
      <c r="B58" s="22" t="s">
        <v>57</v>
      </c>
      <c r="C58" s="5" t="s">
        <v>105</v>
      </c>
      <c r="D58" s="16">
        <v>16832874</v>
      </c>
      <c r="E58" s="19">
        <f t="shared" si="0"/>
        <v>2.2169165907079832E-2</v>
      </c>
    </row>
    <row r="59" spans="2:5" ht="17.100000000000001" customHeight="1" x14ac:dyDescent="0.25">
      <c r="B59" s="22" t="s">
        <v>58</v>
      </c>
      <c r="C59" s="5" t="s">
        <v>106</v>
      </c>
      <c r="D59" s="16">
        <v>3646570</v>
      </c>
      <c r="E59" s="19">
        <f t="shared" si="0"/>
        <v>4.8025913650740866E-3</v>
      </c>
    </row>
    <row r="60" spans="2:5" ht="17.100000000000001" customHeight="1" x14ac:dyDescent="0.25">
      <c r="B60" s="22" t="s">
        <v>59</v>
      </c>
      <c r="C60" s="5" t="s">
        <v>107</v>
      </c>
      <c r="D60" s="16">
        <v>339378</v>
      </c>
      <c r="E60" s="19">
        <f t="shared" si="0"/>
        <v>4.4696628675607855E-4</v>
      </c>
    </row>
    <row r="61" spans="2:5" ht="17.100000000000001" customHeight="1" x14ac:dyDescent="0.25">
      <c r="B61" s="22" t="s">
        <v>60</v>
      </c>
      <c r="C61" s="5" t="s">
        <v>108</v>
      </c>
      <c r="D61" s="16">
        <v>9934148</v>
      </c>
      <c r="E61" s="19">
        <f t="shared" si="0"/>
        <v>1.3083432761243581E-2</v>
      </c>
    </row>
    <row r="62" spans="2:5" ht="17.100000000000001" customHeight="1" x14ac:dyDescent="0.25">
      <c r="B62" s="23" t="s">
        <v>73</v>
      </c>
      <c r="C62" s="24" t="s">
        <v>74</v>
      </c>
      <c r="D62" s="25">
        <f>SUM(D63:D77)</f>
        <v>185974809</v>
      </c>
      <c r="E62" s="26">
        <f>SUM(E63:E77)</f>
        <v>0.24493181587757881</v>
      </c>
    </row>
    <row r="63" spans="2:5" ht="17.100000000000001" customHeight="1" x14ac:dyDescent="0.25">
      <c r="B63" s="22" t="s">
        <v>61</v>
      </c>
      <c r="C63" s="5" t="s">
        <v>97</v>
      </c>
      <c r="D63" s="16">
        <v>1432373</v>
      </c>
      <c r="E63" s="19">
        <f t="shared" si="0"/>
        <v>1.8864582885739928E-3</v>
      </c>
    </row>
    <row r="64" spans="2:5" ht="17.100000000000001" customHeight="1" x14ac:dyDescent="0.25">
      <c r="B64" s="22" t="s">
        <v>62</v>
      </c>
      <c r="C64" s="5" t="s">
        <v>98</v>
      </c>
      <c r="D64" s="16">
        <v>9291576</v>
      </c>
      <c r="E64" s="19">
        <f t="shared" si="0"/>
        <v>1.2237155097949476E-2</v>
      </c>
    </row>
    <row r="65" spans="2:5" ht="21.95" customHeight="1" x14ac:dyDescent="0.25">
      <c r="B65" s="22" t="s">
        <v>63</v>
      </c>
      <c r="C65" s="5" t="s">
        <v>99</v>
      </c>
      <c r="D65" s="16">
        <v>6193236</v>
      </c>
      <c r="E65" s="19">
        <f t="shared" si="0"/>
        <v>8.1565914641611101E-3</v>
      </c>
    </row>
    <row r="66" spans="2:5" ht="17.100000000000001" customHeight="1" x14ac:dyDescent="0.25">
      <c r="B66" s="22" t="s">
        <v>64</v>
      </c>
      <c r="C66" s="5" t="s">
        <v>100</v>
      </c>
      <c r="D66" s="16">
        <v>45329358</v>
      </c>
      <c r="E66" s="19">
        <f t="shared" si="0"/>
        <v>5.9699493857282862E-2</v>
      </c>
    </row>
    <row r="67" spans="2:5" ht="17.100000000000001" customHeight="1" x14ac:dyDescent="0.25">
      <c r="B67" s="22" t="s">
        <v>65</v>
      </c>
      <c r="C67" s="5" t="s">
        <v>101</v>
      </c>
      <c r="D67" s="16">
        <v>2643686</v>
      </c>
      <c r="E67" s="19">
        <f t="shared" si="0"/>
        <v>3.4817770001857231E-3</v>
      </c>
    </row>
    <row r="68" spans="2:5" ht="17.100000000000001" customHeight="1" x14ac:dyDescent="0.25">
      <c r="B68" s="22" t="s">
        <v>66</v>
      </c>
      <c r="C68" s="5" t="s">
        <v>102</v>
      </c>
      <c r="D68" s="16">
        <v>31829869</v>
      </c>
      <c r="E68" s="19">
        <f t="shared" si="0"/>
        <v>4.1920449630979073E-2</v>
      </c>
    </row>
    <row r="69" spans="2:5" ht="17.100000000000001" customHeight="1" x14ac:dyDescent="0.25">
      <c r="B69" s="22" t="s">
        <v>67</v>
      </c>
      <c r="C69" s="5" t="s">
        <v>103</v>
      </c>
      <c r="D69" s="16">
        <v>2169027</v>
      </c>
      <c r="E69" s="19">
        <f t="shared" si="0"/>
        <v>2.8566434596929585E-3</v>
      </c>
    </row>
    <row r="70" spans="2:5" ht="17.100000000000001" customHeight="1" x14ac:dyDescent="0.25">
      <c r="B70" s="28" t="s">
        <v>113</v>
      </c>
      <c r="C70" s="5" t="s">
        <v>109</v>
      </c>
      <c r="D70" s="16">
        <v>15776271</v>
      </c>
      <c r="E70" s="19">
        <f t="shared" si="0"/>
        <v>2.0777602754826791E-2</v>
      </c>
    </row>
    <row r="71" spans="2:5" ht="17.100000000000001" customHeight="1" x14ac:dyDescent="0.25">
      <c r="B71" s="28" t="s">
        <v>114</v>
      </c>
      <c r="C71" s="5" t="s">
        <v>110</v>
      </c>
      <c r="D71" s="16">
        <v>5219031</v>
      </c>
      <c r="E71" s="19">
        <f t="shared" si="0"/>
        <v>6.873547803731719E-3</v>
      </c>
    </row>
    <row r="72" spans="2:5" ht="17.100000000000001" customHeight="1" x14ac:dyDescent="0.25">
      <c r="B72" s="22" t="s">
        <v>68</v>
      </c>
      <c r="C72" s="5" t="s">
        <v>104</v>
      </c>
      <c r="D72" s="16">
        <v>2033002</v>
      </c>
      <c r="E72" s="19">
        <f t="shared" si="0"/>
        <v>2.6774963459849526E-3</v>
      </c>
    </row>
    <row r="73" spans="2:5" ht="17.100000000000001" customHeight="1" x14ac:dyDescent="0.25">
      <c r="B73" s="22" t="s">
        <v>69</v>
      </c>
      <c r="C73" s="5" t="s">
        <v>105</v>
      </c>
      <c r="D73" s="16">
        <v>21200009</v>
      </c>
      <c r="E73" s="19">
        <f t="shared" si="0"/>
        <v>2.7920752971393095E-2</v>
      </c>
    </row>
    <row r="74" spans="2:5" ht="17.100000000000001" customHeight="1" x14ac:dyDescent="0.25">
      <c r="B74" s="22" t="s">
        <v>70</v>
      </c>
      <c r="C74" s="5" t="s">
        <v>106</v>
      </c>
      <c r="D74" s="16">
        <v>14336067</v>
      </c>
      <c r="E74" s="19">
        <f t="shared" si="0"/>
        <v>1.8880830913248221E-2</v>
      </c>
    </row>
    <row r="75" spans="2:5" ht="17.100000000000001" customHeight="1" x14ac:dyDescent="0.25">
      <c r="B75" s="28">
        <v>6906</v>
      </c>
      <c r="C75" s="5" t="s">
        <v>115</v>
      </c>
      <c r="D75" s="16">
        <v>1000000</v>
      </c>
      <c r="E75" s="19">
        <f t="shared" si="0"/>
        <v>1.3170160904834095E-3</v>
      </c>
    </row>
    <row r="76" spans="2:5" ht="17.100000000000001" customHeight="1" x14ac:dyDescent="0.25">
      <c r="B76" s="22" t="s">
        <v>71</v>
      </c>
      <c r="C76" s="5" t="s">
        <v>107</v>
      </c>
      <c r="D76" s="16">
        <v>2751782</v>
      </c>
      <c r="E76" s="19">
        <f t="shared" si="0"/>
        <v>3.6241411715026177E-3</v>
      </c>
    </row>
    <row r="77" spans="2:5" ht="17.100000000000001" customHeight="1" thickBot="1" x14ac:dyDescent="0.3">
      <c r="B77" s="22" t="s">
        <v>72</v>
      </c>
      <c r="C77" s="5" t="s">
        <v>108</v>
      </c>
      <c r="D77" s="16">
        <v>24769522</v>
      </c>
      <c r="E77" s="19">
        <f t="shared" ref="E77" si="1">D77/$D$78</f>
        <v>3.26218590275828E-2</v>
      </c>
    </row>
    <row r="78" spans="2:5" ht="17.100000000000001" customHeight="1" thickBot="1" x14ac:dyDescent="0.3">
      <c r="B78" s="29" t="s">
        <v>2</v>
      </c>
      <c r="C78" s="30"/>
      <c r="D78" s="17">
        <f>D10+D22+D32+D44+D53+D62</f>
        <v>759292166</v>
      </c>
      <c r="E78" s="20">
        <v>1</v>
      </c>
    </row>
    <row r="79" spans="2:5" ht="21.95" customHeight="1" x14ac:dyDescent="0.25">
      <c r="B79" s="2"/>
      <c r="C79" s="2"/>
      <c r="D79" s="9"/>
    </row>
    <row r="80" spans="2:5" ht="17.100000000000001" customHeight="1" x14ac:dyDescent="0.25">
      <c r="B80" s="7"/>
    </row>
    <row r="81" spans="4:9" ht="17.100000000000001" customHeight="1" x14ac:dyDescent="0.25"/>
    <row r="82" spans="4:9" ht="17.100000000000001" customHeight="1" x14ac:dyDescent="0.25"/>
    <row r="83" spans="4:9" ht="17.100000000000001" customHeight="1" x14ac:dyDescent="0.25">
      <c r="D83" s="14"/>
    </row>
    <row r="84" spans="4:9" ht="17.100000000000001" customHeight="1" x14ac:dyDescent="0.25"/>
    <row r="85" spans="4:9" ht="17.100000000000001" customHeight="1" x14ac:dyDescent="0.25"/>
    <row r="86" spans="4:9" ht="17.100000000000001" customHeight="1" x14ac:dyDescent="0.25"/>
    <row r="87" spans="4:9" ht="17.100000000000001" customHeight="1" x14ac:dyDescent="0.25"/>
    <row r="88" spans="4:9" ht="17.100000000000001" customHeight="1" x14ac:dyDescent="0.25"/>
    <row r="89" spans="4:9" ht="17.100000000000001" customHeight="1" x14ac:dyDescent="0.25"/>
    <row r="90" spans="4:9" ht="17.100000000000001" customHeight="1" x14ac:dyDescent="0.25"/>
    <row r="91" spans="4:9" ht="17.100000000000001" customHeight="1" x14ac:dyDescent="0.25"/>
    <row r="92" spans="4:9" ht="17.100000000000001" customHeight="1" x14ac:dyDescent="0.25"/>
    <row r="93" spans="4:9" ht="17.100000000000001" customHeight="1" x14ac:dyDescent="0.25"/>
    <row r="94" spans="4:9" ht="17.100000000000001" customHeight="1" x14ac:dyDescent="0.25"/>
    <row r="95" spans="4:9" ht="17.100000000000001" customHeight="1" x14ac:dyDescent="0.25"/>
    <row r="96" spans="4:9" x14ac:dyDescent="0.25">
      <c r="I96" s="27"/>
    </row>
  </sheetData>
  <mergeCells count="3">
    <mergeCell ref="B78:C78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274B1D-DE04-403E-AE9B-913FD126AB6D}">
  <ds:schemaRefs>
    <ds:schemaRef ds:uri="http://schemas.microsoft.com/office/2006/metadata/properties"/>
    <ds:schemaRef ds:uri="http://schemas.microsoft.com/office/infopath/2007/PartnerControls"/>
    <ds:schemaRef ds:uri="518f0e3b-2d0d-4cc1-8f84-fd83e3e1d86f"/>
    <ds:schemaRef ds:uri="7bd33aee-67a4-431d-ace2-af54a0e24dbc"/>
  </ds:schemaRefs>
</ds:datastoreItem>
</file>

<file path=customXml/itemProps2.xml><?xml version="1.0" encoding="utf-8"?>
<ds:datastoreItem xmlns:ds="http://schemas.openxmlformats.org/officeDocument/2006/customXml" ds:itemID="{C51C6106-3748-43BA-86D5-BA9FAD4E7975}"/>
</file>

<file path=customXml/itemProps3.xml><?xml version="1.0" encoding="utf-8"?>
<ds:datastoreItem xmlns:ds="http://schemas.openxmlformats.org/officeDocument/2006/customXml" ds:itemID="{65AD26AF-3E1C-4AD3-A397-CCEB3B91CD2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Maxwell Erick de Souza Moreira</cp:lastModifiedBy>
  <cp:lastPrinted>2022-03-15T16:33:09Z</cp:lastPrinted>
  <dcterms:created xsi:type="dcterms:W3CDTF">2017-05-25T17:18:17Z</dcterms:created>
  <dcterms:modified xsi:type="dcterms:W3CDTF">2024-10-15T12:59:53Z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