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Ti-fs-synology\ccip\7. Portal da Transparência\1. Orçamento\2025\"/>
    </mc:Choice>
  </mc:AlternateContent>
  <xr:revisionPtr revIDLastSave="0" documentId="13_ncr:1_{CEC7D2EB-FEB2-49B9-8C3F-087CD84ACC56}" xr6:coauthVersionLast="47" xr6:coauthVersionMax="47" xr10:uidLastSave="{00000000-0000-0000-0000-000000000000}"/>
  <bookViews>
    <workbookView xWindow="-29445" yWindow="-16260" windowWidth="29040" windowHeight="16440" xr2:uid="{00000000-000D-0000-FFFF-FFFF00000000}"/>
  </bookViews>
  <sheets>
    <sheet name="Despesas" sheetId="1" r:id="rId1"/>
  </sheets>
  <definedNames>
    <definedName name="_xlnm._FilterDatabase" localSheetId="0" hidden="1">Despesas!$B$9:$E$107</definedName>
    <definedName name="_xlnm.Print_Area" localSheetId="0">Despesas!$B$2:$D$107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" l="1"/>
  <c r="D75" i="1"/>
  <c r="D88" i="1"/>
  <c r="D57" i="1"/>
  <c r="D41" i="1"/>
  <c r="D27" i="1"/>
  <c r="D107" i="1" l="1"/>
  <c r="E20" i="1" l="1"/>
  <c r="E32" i="1"/>
  <c r="E62" i="1"/>
  <c r="E106" i="1"/>
  <c r="E58" i="1"/>
  <c r="E79" i="1"/>
  <c r="E86" i="1"/>
  <c r="E23" i="1"/>
  <c r="E70" i="1"/>
  <c r="E25" i="1"/>
  <c r="E78" i="1"/>
  <c r="E61" i="1"/>
  <c r="E90" i="1"/>
  <c r="E18" i="1"/>
  <c r="E40" i="1"/>
  <c r="E84" i="1"/>
  <c r="E51" i="1"/>
  <c r="E56" i="1"/>
  <c r="E101" i="1"/>
  <c r="E99" i="1"/>
  <c r="E64" i="1"/>
  <c r="E33" i="1"/>
  <c r="E37" i="1"/>
  <c r="E63" i="1"/>
  <c r="E92" i="1"/>
  <c r="E49" i="1"/>
  <c r="E28" i="1"/>
  <c r="E81" i="1"/>
  <c r="E24" i="1"/>
  <c r="E60" i="1"/>
  <c r="E12" i="1"/>
  <c r="E17" i="1"/>
  <c r="E34" i="1"/>
  <c r="E46" i="1"/>
  <c r="E89" i="1"/>
  <c r="E15" i="1"/>
  <c r="E13" i="1"/>
  <c r="E104" i="1"/>
  <c r="E30" i="1"/>
  <c r="E26" i="1"/>
  <c r="E16" i="1"/>
  <c r="E38" i="1"/>
  <c r="E14" i="1"/>
  <c r="E35" i="1"/>
  <c r="E31" i="1"/>
  <c r="E48" i="1"/>
  <c r="E55" i="1"/>
  <c r="E72" i="1"/>
  <c r="E22" i="1"/>
  <c r="E45" i="1"/>
  <c r="E73" i="1"/>
  <c r="E19" i="1"/>
  <c r="E43" i="1"/>
  <c r="E50" i="1"/>
  <c r="E80" i="1"/>
  <c r="E85" i="1"/>
  <c r="E83" i="1"/>
  <c r="E96" i="1"/>
  <c r="E21" i="1"/>
  <c r="E100" i="1"/>
  <c r="E103" i="1"/>
  <c r="E29" i="1"/>
  <c r="E91" i="1"/>
  <c r="E44" i="1"/>
  <c r="E98" i="1"/>
  <c r="E82" i="1"/>
  <c r="E102" i="1"/>
  <c r="E105" i="1"/>
  <c r="E53" i="1"/>
  <c r="E76" i="1"/>
  <c r="E77" i="1"/>
  <c r="E97" i="1"/>
  <c r="E36" i="1"/>
  <c r="E39" i="1"/>
  <c r="E47" i="1"/>
  <c r="E59" i="1"/>
  <c r="E93" i="1"/>
  <c r="E11" i="1"/>
  <c r="E42" i="1"/>
  <c r="E71" i="1"/>
  <c r="E54" i="1"/>
  <c r="E52" i="1"/>
  <c r="E87" i="1"/>
  <c r="E94" i="1"/>
  <c r="E74" i="1"/>
  <c r="E95" i="1"/>
  <c r="E41" i="1" l="1"/>
  <c r="E27" i="1"/>
  <c r="E10" i="1"/>
  <c r="E88" i="1"/>
  <c r="E57" i="1"/>
  <c r="E75" i="1"/>
  <c r="E107" i="1" l="1"/>
</calcChain>
</file>

<file path=xl/sharedStrings.xml><?xml version="1.0" encoding="utf-8"?>
<sst xmlns="http://schemas.openxmlformats.org/spreadsheetml/2006/main" count="191" uniqueCount="146">
  <si>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</si>
  <si>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</si>
  <si>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</si>
  <si>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</si>
  <si>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</si>
  <si>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</si>
  <si>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01</t>
  </si>
  <si>
    <t>Educação</t>
  </si>
  <si>
    <t>1.1</t>
  </si>
  <si>
    <t>1.2</t>
  </si>
  <si>
    <t>1.3</t>
  </si>
  <si>
    <t>1.4</t>
  </si>
  <si>
    <t>1.5</t>
  </si>
  <si>
    <t>1.6</t>
  </si>
  <si>
    <t>1.7</t>
  </si>
  <si>
    <t>1.901</t>
  </si>
  <si>
    <t>1.902</t>
  </si>
  <si>
    <t>1.903</t>
  </si>
  <si>
    <t>1.904</t>
  </si>
  <si>
    <t>1.905</t>
  </si>
  <si>
    <t>1.906</t>
  </si>
  <si>
    <t>1.907</t>
  </si>
  <si>
    <t>1.908</t>
  </si>
  <si>
    <t>1.909</t>
  </si>
  <si>
    <t>2.1</t>
  </si>
  <si>
    <t>2.2</t>
  </si>
  <si>
    <t>2.3</t>
  </si>
  <si>
    <t>2.4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</si>
  <si>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</si>
  <si>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</si>
  <si>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</si>
  <si>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</si>
  <si>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</si>
  <si>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</si>
  <si>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</si>
  <si>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</si>
  <si>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</si>
  <si>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</si>
  <si>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</si>
  <si>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</si>
  <si>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</si>
  <si>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</si>
  <si>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</si>
  <si>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</si>
  <si>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</si>
  <si>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</si>
  <si>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</si>
  <si>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</si>
  <si>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</si>
  <si>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</si>
  <si>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</si>
  <si>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</si>
  <si>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</si>
  <si>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</si>
  <si>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4.1</t>
  </si>
  <si>
    <t>4.2</t>
  </si>
  <si>
    <t>4.3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</si>
  <si>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</si>
  <si>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</si>
  <si>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</si>
  <si>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</si>
  <si>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</si>
  <si>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</si>
  <si>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</si>
  <si>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</si>
  <si>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</si>
  <si>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</si>
  <si>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</si>
  <si>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</si>
  <si>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</si>
  <si>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</si>
  <si>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</si>
  <si>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</si>
  <si>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</si>
  <si>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</si>
  <si>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</si>
  <si>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</si>
  <si>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</si>
  <si>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</si>
  <si>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</si>
  <si>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</si>
  <si>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</si>
  <si>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</si>
  <si>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</si>
  <si>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</si>
  <si>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</si>
  <si>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</si>
  <si>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</si>
  <si>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</si>
  <si>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</t>
  </si>
  <si>
    <t>6.10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</si>
  <si>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</si>
  <si>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</si>
  <si>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</si>
  <si>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</si>
  <si>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</si>
  <si>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</si>
  <si>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</si>
  <si>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</si>
  <si>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</si>
  <si>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</si>
  <si>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</si>
  <si>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</si>
  <si>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</si>
  <si>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</si>
  <si>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</si>
  <si>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</si>
  <si>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</si>
  <si>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</si>
  <si>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</si>
  <si>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</si>
  <si>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</si>
  <si>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</si>
  <si>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</si>
  <si>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</si>
  <si>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</si>
  <si>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</si>
  <si>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</si>
  <si>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</si>
  <si>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</si>
  <si>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</si>
  <si>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</si>
  <si>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</si>
  <si>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</si>
  <si>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</si>
  <si>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</si>
  <si>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</si>
  <si>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</si>
  <si>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</si>
  <si>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</si>
  <si>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</si>
  <si>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</si>
  <si>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Relacionamento com Clientes</t>
  </si>
  <si>
    <t>Serviços Jurídicos</t>
  </si>
  <si>
    <t>Comunicação Institucional</t>
  </si>
  <si>
    <t>Infraestrutura, Operações e Serviços</t>
  </si>
  <si>
    <t>Pesquisas e Estudos Especializados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</si>
  <si>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</si>
  <si>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</si>
  <si>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</si>
  <si>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</si>
  <si>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</si>
  <si>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t>Desenvolvimento de Projetos Piloto</t>
  </si>
  <si>
    <t>3.901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</si>
  <si>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DO ESTADO DO ESPIRITO SANTO</t>
    </r>
  </si>
  <si>
    <t>Despesas por finalidade/Programa de Trabalho - Retificado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</si>
</sst>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12"/>
  <sheetViews>
    <sheetView tabSelected="1" topLeftCell="A73" zoomScale="115" zoomScaleNormal="115" workbookViewId="0">
      <selection activeCell="J91" sqref="J91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3</v>
      </c>
      <c r="C2" s="31"/>
      <c r="D2" s="31"/>
    </row>
    <row r="3" spans="2:5" x14ac:dyDescent="0.25">
      <c r="B3" s="32">
        <v>2024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2" t="s">
        <v>144</v>
      </c>
      <c r="C5" s="13"/>
      <c r="D5" s="1"/>
    </row>
    <row r="6" spans="2:5" ht="14.25" customHeight="1" thickBot="1" x14ac:dyDescent="0.3">
      <c r="B6" s="15"/>
      <c r="C6" s="15"/>
      <c r="D6" s="12"/>
    </row>
    <row r="7" spans="2:5" ht="14.25" customHeight="1" thickBot="1" x14ac:dyDescent="0.3">
      <c r="C7" s="16" t="s">
        <v>145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5" customHeight="1" x14ac:dyDescent="0.25">
      <c r="B10" s="24" t="s">
        <v>6</v>
      </c>
      <c r="C10" s="25" t="s">
        <v>7</v>
      </c>
      <c r="D10" s="26">
        <f>SUM(D11:D26)</f>
        <v>36561774</v>
      </c>
      <c r="E10" s="27">
        <f>SUM(E11:E26)</f>
        <v>0.18225779442149823</v>
      </c>
    </row>
    <row r="11" spans="2:5" ht="17.100000000000001" customHeight="1" x14ac:dyDescent="0.25">
      <c r="B11" s="23" t="s">
        <v>8</v>
      </c>
      <c r="C11" s="5" t="s">
        <v>102</v>
      </c>
      <c r="D11" s="17">
        <v>6562723</v>
      </c>
      <c r="E11" s="20">
        <f t="shared" ref="E11:E26" si="0">D11/$D$107</f>
        <v>3.2714698673517263E-2</v>
      </c>
    </row>
    <row r="12" spans="2:5" ht="17.100000000000001" customHeight="1" x14ac:dyDescent="0.25">
      <c r="B12" s="23" t="s">
        <v>9</v>
      </c>
      <c r="C12" s="5" t="s">
        <v>103</v>
      </c>
      <c r="D12" s="17">
        <v>12847699</v>
      </c>
      <c r="E12" s="20">
        <f t="shared" si="0"/>
        <v>6.4044848675321051E-2</v>
      </c>
    </row>
    <row r="13" spans="2:5" ht="17.100000000000001" hidden="1" customHeight="1" x14ac:dyDescent="0.25">
      <c r="B13" s="23" t="s">
        <v>10</v>
      </c>
      <c r="C13" s="5" t="s">
        <v>104</v>
      </c>
      <c r="D13" s="17"/>
      <c r="E13" s="20">
        <f t="shared" si="0"/>
        <v>0</v>
      </c>
    </row>
    <row r="14" spans="2:5" ht="17.100000000000001" customHeight="1" x14ac:dyDescent="0.25">
      <c r="B14" s="23" t="s">
        <v>11</v>
      </c>
      <c r="C14" s="5" t="s">
        <v>105</v>
      </c>
      <c r="D14" s="17">
        <v>245200</v>
      </c>
      <c r="E14" s="20">
        <f t="shared" si="0"/>
        <v>1.2223042348041252E-3</v>
      </c>
    </row>
    <row r="15" spans="2:5" ht="17.100000000000001" hidden="1" customHeight="1" x14ac:dyDescent="0.25">
      <c r="B15" s="23" t="s">
        <v>12</v>
      </c>
      <c r="C15" s="5" t="s">
        <v>106</v>
      </c>
      <c r="D15" s="17"/>
      <c r="E15" s="20">
        <f t="shared" si="0"/>
        <v>0</v>
      </c>
    </row>
    <row r="16" spans="2:5" ht="17.100000000000001" hidden="1" customHeight="1" x14ac:dyDescent="0.25">
      <c r="B16" s="23" t="s">
        <v>13</v>
      </c>
      <c r="C16" s="5" t="s">
        <v>107</v>
      </c>
      <c r="D16" s="17"/>
      <c r="E16" s="20">
        <f t="shared" si="0"/>
        <v>0</v>
      </c>
    </row>
    <row r="17" spans="2:5" ht="17.100000000000001" customHeight="1" x14ac:dyDescent="0.25">
      <c r="B17" s="23" t="s">
        <v>14</v>
      </c>
      <c r="C17" s="5" t="s">
        <v>108</v>
      </c>
      <c r="D17" s="17">
        <v>35500</v>
      </c>
      <c r="E17" s="20">
        <f t="shared" si="0"/>
        <v>1.7696492795899854E-4</v>
      </c>
    </row>
    <row r="18" spans="2:5" ht="17.100000000000001" customHeight="1" x14ac:dyDescent="0.25">
      <c r="B18" s="23" t="s">
        <v>15</v>
      </c>
      <c r="C18" s="5" t="s">
        <v>134</v>
      </c>
      <c r="D18" s="17">
        <v>757075</v>
      </c>
      <c r="E18" s="20">
        <f t="shared" si="0"/>
        <v>3.7739640235086988E-3</v>
      </c>
    </row>
    <row r="19" spans="2:5" ht="17.100000000000001" customHeight="1" x14ac:dyDescent="0.25">
      <c r="B19" s="23" t="s">
        <v>16</v>
      </c>
      <c r="C19" s="5" t="s">
        <v>135</v>
      </c>
      <c r="D19" s="17">
        <v>1537646</v>
      </c>
      <c r="E19" s="20">
        <f t="shared" si="0"/>
        <v>7.665053904688514E-3</v>
      </c>
    </row>
    <row r="20" spans="2:5" ht="17.100000000000001" hidden="1" customHeight="1" x14ac:dyDescent="0.25">
      <c r="B20" s="23" t="s">
        <v>17</v>
      </c>
      <c r="C20" s="5" t="s">
        <v>136</v>
      </c>
      <c r="D20" s="17"/>
      <c r="E20" s="20">
        <f t="shared" si="0"/>
        <v>0</v>
      </c>
    </row>
    <row r="21" spans="2:5" ht="17.100000000000001" hidden="1" customHeight="1" x14ac:dyDescent="0.25">
      <c r="B21" s="23" t="s">
        <v>18</v>
      </c>
      <c r="C21" s="5" t="s">
        <v>142</v>
      </c>
      <c r="D21" s="17"/>
      <c r="E21" s="20">
        <f t="shared" si="0"/>
        <v>0</v>
      </c>
    </row>
    <row r="22" spans="2:5" ht="17.100000000000001" customHeight="1" x14ac:dyDescent="0.25">
      <c r="B22" s="23" t="s">
        <v>19</v>
      </c>
      <c r="C22" s="5" t="s">
        <v>137</v>
      </c>
      <c r="D22" s="17">
        <v>7105379</v>
      </c>
      <c r="E22" s="20">
        <f t="shared" si="0"/>
        <v>3.5419799517081157E-2</v>
      </c>
    </row>
    <row r="23" spans="2:5" ht="17.100000000000001" hidden="1" customHeight="1" x14ac:dyDescent="0.25">
      <c r="B23" s="23" t="s">
        <v>20</v>
      </c>
      <c r="C23" s="5" t="s">
        <v>138</v>
      </c>
      <c r="D23" s="17"/>
      <c r="E23" s="20">
        <f t="shared" si="0"/>
        <v>0</v>
      </c>
    </row>
    <row r="24" spans="2:5" ht="17.100000000000001" hidden="1" customHeight="1" x14ac:dyDescent="0.25">
      <c r="B24" s="23" t="s">
        <v>21</v>
      </c>
      <c r="C24" s="5" t="s">
        <v>139</v>
      </c>
      <c r="D24" s="17"/>
      <c r="E24" s="20">
        <f t="shared" si="0"/>
        <v>0</v>
      </c>
    </row>
    <row r="25" spans="2:5" ht="17.100000000000001" customHeight="1" x14ac:dyDescent="0.25">
      <c r="B25" s="23" t="s">
        <v>22</v>
      </c>
      <c r="C25" s="5" t="s">
        <v>140</v>
      </c>
      <c r="D25" s="17">
        <v>443944</v>
      </c>
      <c r="E25" s="20">
        <f t="shared" si="0"/>
        <v>2.2130286754318208E-3</v>
      </c>
    </row>
    <row r="26" spans="2:5" ht="17.100000000000001" customHeight="1" x14ac:dyDescent="0.25">
      <c r="B26" s="23" t="s">
        <v>23</v>
      </c>
      <c r="C26" s="5" t="s">
        <v>141</v>
      </c>
      <c r="D26" s="17">
        <v>7026608</v>
      </c>
      <c r="E26" s="20">
        <f t="shared" si="0"/>
        <v>3.5027131789186559E-2</v>
      </c>
    </row>
    <row r="27" spans="2:5" ht="21.95" customHeight="1" x14ac:dyDescent="0.25">
      <c r="B27" s="24" t="s">
        <v>36</v>
      </c>
      <c r="C27" s="25" t="s">
        <v>37</v>
      </c>
      <c r="D27" s="26">
        <f>SUM(D28:D40)</f>
        <v>14441045</v>
      </c>
      <c r="E27" s="27">
        <f>SUM(E28:E40)</f>
        <v>7.1987563044441011E-2</v>
      </c>
    </row>
    <row r="28" spans="2:5" ht="17.100000000000001" hidden="1" customHeight="1" x14ac:dyDescent="0.25">
      <c r="B28" s="23" t="s">
        <v>24</v>
      </c>
      <c r="C28" s="5" t="s">
        <v>109</v>
      </c>
      <c r="D28" s="17"/>
      <c r="E28" s="20">
        <f t="shared" ref="E28:E40" si="1">D28/$D$107</f>
        <v>0</v>
      </c>
    </row>
    <row r="29" spans="2:5" ht="17.100000000000001" customHeight="1" x14ac:dyDescent="0.25">
      <c r="B29" s="23" t="s">
        <v>25</v>
      </c>
      <c r="C29" s="5" t="s">
        <v>110</v>
      </c>
      <c r="D29" s="17">
        <v>8217985</v>
      </c>
      <c r="E29" s="20">
        <f t="shared" si="1"/>
        <v>4.0966059816707902E-2</v>
      </c>
    </row>
    <row r="30" spans="2:5" ht="17.100000000000001" customHeight="1" x14ac:dyDescent="0.25">
      <c r="B30" s="23" t="s">
        <v>26</v>
      </c>
      <c r="C30" s="5" t="s">
        <v>111</v>
      </c>
      <c r="D30" s="17">
        <v>37000</v>
      </c>
      <c r="E30" s="20">
        <f t="shared" si="1"/>
        <v>1.8444231928120973E-4</v>
      </c>
    </row>
    <row r="31" spans="2:5" ht="17.100000000000001" customHeight="1" x14ac:dyDescent="0.25">
      <c r="B31" s="23" t="s">
        <v>27</v>
      </c>
      <c r="C31" s="5" t="s">
        <v>112</v>
      </c>
      <c r="D31" s="17">
        <v>1176738</v>
      </c>
      <c r="E31" s="20">
        <f t="shared" si="1"/>
        <v>5.8659536731441135E-3</v>
      </c>
    </row>
    <row r="32" spans="2:5" ht="17.100000000000001" customHeight="1" x14ac:dyDescent="0.25">
      <c r="B32" s="28">
        <v>2901</v>
      </c>
      <c r="C32" s="5" t="s">
        <v>134</v>
      </c>
      <c r="D32" s="17">
        <v>175536</v>
      </c>
      <c r="E32" s="20">
        <f t="shared" si="1"/>
        <v>8.7503424209044417E-4</v>
      </c>
    </row>
    <row r="33" spans="2:5" ht="17.100000000000001" customHeight="1" x14ac:dyDescent="0.25">
      <c r="B33" s="23" t="s">
        <v>28</v>
      </c>
      <c r="C33" s="5" t="s">
        <v>135</v>
      </c>
      <c r="D33" s="17">
        <v>1221467</v>
      </c>
      <c r="E33" s="20">
        <f t="shared" si="1"/>
        <v>6.0889244974449029E-3</v>
      </c>
    </row>
    <row r="34" spans="2:5" ht="17.100000000000001" hidden="1" customHeight="1" x14ac:dyDescent="0.25">
      <c r="B34" s="23" t="s">
        <v>29</v>
      </c>
      <c r="C34" s="5" t="s">
        <v>136</v>
      </c>
      <c r="D34" s="17"/>
      <c r="E34" s="20">
        <f t="shared" si="1"/>
        <v>0</v>
      </c>
    </row>
    <row r="35" spans="2:5" ht="17.100000000000001" hidden="1" customHeight="1" x14ac:dyDescent="0.25">
      <c r="B35" s="23" t="s">
        <v>30</v>
      </c>
      <c r="C35" s="5" t="s">
        <v>142</v>
      </c>
      <c r="D35" s="17"/>
      <c r="E35" s="20">
        <f t="shared" si="1"/>
        <v>0</v>
      </c>
    </row>
    <row r="36" spans="2:5" ht="15" customHeight="1" x14ac:dyDescent="0.25">
      <c r="B36" s="23" t="s">
        <v>31</v>
      </c>
      <c r="C36" s="5" t="s">
        <v>137</v>
      </c>
      <c r="D36" s="17">
        <v>933649</v>
      </c>
      <c r="E36" s="20">
        <f t="shared" si="1"/>
        <v>4.6541726203941135E-3</v>
      </c>
    </row>
    <row r="37" spans="2:5" ht="17.100000000000001" hidden="1" customHeight="1" x14ac:dyDescent="0.25">
      <c r="B37" s="23" t="s">
        <v>32</v>
      </c>
      <c r="C37" s="5" t="s">
        <v>138</v>
      </c>
      <c r="D37" s="17"/>
      <c r="E37" s="20">
        <f t="shared" si="1"/>
        <v>0</v>
      </c>
    </row>
    <row r="38" spans="2:5" ht="17.100000000000001" hidden="1" customHeight="1" x14ac:dyDescent="0.25">
      <c r="B38" s="23" t="s">
        <v>33</v>
      </c>
      <c r="C38" s="5" t="s">
        <v>139</v>
      </c>
      <c r="D38" s="17"/>
      <c r="E38" s="20">
        <f t="shared" si="1"/>
        <v>0</v>
      </c>
    </row>
    <row r="39" spans="2:5" ht="17.100000000000001" customHeight="1" x14ac:dyDescent="0.25">
      <c r="B39" s="23" t="s">
        <v>34</v>
      </c>
      <c r="C39" s="5" t="s">
        <v>140</v>
      </c>
      <c r="D39" s="17">
        <v>98351</v>
      </c>
      <c r="E39" s="20">
        <f t="shared" si="1"/>
        <v>4.9027260928719615E-4</v>
      </c>
    </row>
    <row r="40" spans="2:5" ht="17.100000000000001" customHeight="1" x14ac:dyDescent="0.25">
      <c r="B40" s="23" t="s">
        <v>35</v>
      </c>
      <c r="C40" s="5" t="s">
        <v>141</v>
      </c>
      <c r="D40" s="17">
        <v>2580319</v>
      </c>
      <c r="E40" s="20">
        <f t="shared" si="1"/>
        <v>1.286270326609113E-2</v>
      </c>
    </row>
    <row r="41" spans="2:5" ht="21.95" customHeight="1" x14ac:dyDescent="0.25">
      <c r="B41" s="24" t="s">
        <v>38</v>
      </c>
      <c r="C41" s="25" t="s">
        <v>39</v>
      </c>
      <c r="D41" s="26">
        <f>SUM(D42:D56)</f>
        <v>16698098</v>
      </c>
      <c r="E41" s="27">
        <f>SUM(E42:E56)</f>
        <v>8.3238808721754862E-2</v>
      </c>
    </row>
    <row r="42" spans="2:5" ht="17.100000000000001" customHeight="1" x14ac:dyDescent="0.25">
      <c r="B42" s="23" t="s">
        <v>40</v>
      </c>
      <c r="C42" s="5" t="s">
        <v>113</v>
      </c>
      <c r="D42" s="17">
        <v>1321535</v>
      </c>
      <c r="E42" s="20">
        <f t="shared" ref="E42:E56" si="2">D42/$D$107</f>
        <v>6.5877562273322574E-3</v>
      </c>
    </row>
    <row r="43" spans="2:5" ht="17.100000000000001" customHeight="1" x14ac:dyDescent="0.25">
      <c r="B43" s="23" t="s">
        <v>41</v>
      </c>
      <c r="C43" s="5" t="s">
        <v>114</v>
      </c>
      <c r="D43" s="17">
        <v>1576097</v>
      </c>
      <c r="E43" s="20">
        <f t="shared" si="2"/>
        <v>7.856729353842077E-3</v>
      </c>
    </row>
    <row r="44" spans="2:5" ht="17.100000000000001" customHeight="1" x14ac:dyDescent="0.25">
      <c r="B44" s="23" t="s">
        <v>42</v>
      </c>
      <c r="C44" s="5" t="s">
        <v>115</v>
      </c>
      <c r="D44" s="17">
        <v>5426195</v>
      </c>
      <c r="E44" s="20">
        <f t="shared" si="2"/>
        <v>2.7049188937083888E-2</v>
      </c>
    </row>
    <row r="45" spans="2:5" ht="17.100000000000001" customHeight="1" x14ac:dyDescent="0.25">
      <c r="B45" s="23" t="s">
        <v>43</v>
      </c>
      <c r="C45" s="5" t="s">
        <v>116</v>
      </c>
      <c r="D45" s="17">
        <v>189629</v>
      </c>
      <c r="E45" s="20">
        <f t="shared" si="2"/>
        <v>9.4528682602639251E-4</v>
      </c>
    </row>
    <row r="46" spans="2:5" ht="17.100000000000001" customHeight="1" x14ac:dyDescent="0.25">
      <c r="B46" s="23" t="s">
        <v>44</v>
      </c>
      <c r="C46" s="5" t="s">
        <v>117</v>
      </c>
      <c r="D46" s="17">
        <v>833595</v>
      </c>
      <c r="E46" s="20">
        <f t="shared" si="2"/>
        <v>4.1554106794924337E-3</v>
      </c>
    </row>
    <row r="47" spans="2:5" ht="17.100000000000001" customHeight="1" x14ac:dyDescent="0.25">
      <c r="B47" s="23" t="s">
        <v>45</v>
      </c>
      <c r="C47" s="5" t="s">
        <v>118</v>
      </c>
      <c r="D47" s="17">
        <v>873216</v>
      </c>
      <c r="E47" s="20">
        <f t="shared" si="2"/>
        <v>4.35291849387732E-3</v>
      </c>
    </row>
    <row r="48" spans="2:5" ht="17.100000000000001" customHeight="1" x14ac:dyDescent="0.25">
      <c r="B48" s="23" t="s">
        <v>143</v>
      </c>
      <c r="C48" s="5" t="s">
        <v>134</v>
      </c>
      <c r="D48" s="17">
        <v>458342</v>
      </c>
      <c r="E48" s="20">
        <f t="shared" si="2"/>
        <v>2.2848016622699524E-3</v>
      </c>
    </row>
    <row r="49" spans="2:5" ht="17.100000000000001" customHeight="1" x14ac:dyDescent="0.25">
      <c r="B49" s="23" t="s">
        <v>46</v>
      </c>
      <c r="C49" s="5" t="s">
        <v>135</v>
      </c>
      <c r="D49" s="17">
        <v>2725782</v>
      </c>
      <c r="E49" s="20">
        <f t="shared" si="2"/>
        <v>1.3587825782026336E-2</v>
      </c>
    </row>
    <row r="50" spans="2:5" ht="17.100000000000001" hidden="1" customHeight="1" x14ac:dyDescent="0.25">
      <c r="B50" s="23" t="s">
        <v>47</v>
      </c>
      <c r="C50" s="5" t="s">
        <v>136</v>
      </c>
      <c r="D50" s="17"/>
      <c r="E50" s="20">
        <f t="shared" si="2"/>
        <v>0</v>
      </c>
    </row>
    <row r="51" spans="2:5" ht="17.100000000000001" hidden="1" customHeight="1" x14ac:dyDescent="0.25">
      <c r="B51" s="23" t="s">
        <v>48</v>
      </c>
      <c r="C51" s="5" t="s">
        <v>142</v>
      </c>
      <c r="D51" s="17"/>
      <c r="E51" s="20">
        <f t="shared" si="2"/>
        <v>0</v>
      </c>
    </row>
    <row r="52" spans="2:5" ht="17.100000000000001" customHeight="1" x14ac:dyDescent="0.25">
      <c r="B52" s="23" t="s">
        <v>49</v>
      </c>
      <c r="C52" s="5" t="s">
        <v>137</v>
      </c>
      <c r="D52" s="17">
        <v>1196930</v>
      </c>
      <c r="E52" s="20">
        <f t="shared" si="2"/>
        <v>5.9666093301961719E-3</v>
      </c>
    </row>
    <row r="53" spans="2:5" ht="17.100000000000001" hidden="1" customHeight="1" x14ac:dyDescent="0.25">
      <c r="B53" s="23" t="s">
        <v>50</v>
      </c>
      <c r="C53" s="5" t="s">
        <v>138</v>
      </c>
      <c r="D53" s="17"/>
      <c r="E53" s="20">
        <f t="shared" si="2"/>
        <v>0</v>
      </c>
    </row>
    <row r="54" spans="2:5" ht="17.100000000000001" hidden="1" customHeight="1" x14ac:dyDescent="0.25">
      <c r="B54" s="23" t="s">
        <v>51</v>
      </c>
      <c r="C54" s="5" t="s">
        <v>139</v>
      </c>
      <c r="D54" s="17"/>
      <c r="E54" s="20">
        <f t="shared" si="2"/>
        <v>0</v>
      </c>
    </row>
    <row r="55" spans="2:5" ht="17.100000000000001" customHeight="1" x14ac:dyDescent="0.25">
      <c r="B55" s="23" t="s">
        <v>52</v>
      </c>
      <c r="C55" s="5" t="s">
        <v>140</v>
      </c>
      <c r="D55" s="17">
        <v>45000</v>
      </c>
      <c r="E55" s="20">
        <f t="shared" si="2"/>
        <v>2.2432173966633616E-4</v>
      </c>
    </row>
    <row r="56" spans="2:5" ht="21.95" customHeight="1" x14ac:dyDescent="0.25">
      <c r="B56" s="23" t="s">
        <v>53</v>
      </c>
      <c r="C56" s="5" t="s">
        <v>141</v>
      </c>
      <c r="D56" s="17">
        <v>2051777</v>
      </c>
      <c r="E56" s="20">
        <f t="shared" si="2"/>
        <v>1.0227959689941694E-2</v>
      </c>
    </row>
    <row r="57" spans="2:5" ht="17.100000000000001" customHeight="1" x14ac:dyDescent="0.25">
      <c r="B57" s="24" t="s">
        <v>66</v>
      </c>
      <c r="C57" s="25" t="s">
        <v>67</v>
      </c>
      <c r="D57" s="26">
        <f>SUM(D58:D74)</f>
        <v>63864986</v>
      </c>
      <c r="E57" s="27">
        <f>SUM(E58:E74)</f>
        <v>0.31836232807302672</v>
      </c>
    </row>
    <row r="58" spans="2:5" ht="17.100000000000001" customHeight="1" x14ac:dyDescent="0.25">
      <c r="B58" s="23" t="s">
        <v>54</v>
      </c>
      <c r="C58" s="5" t="s">
        <v>119</v>
      </c>
      <c r="D58" s="17">
        <v>2855007</v>
      </c>
      <c r="E58" s="20">
        <f t="shared" ref="E58:E64" si="3">D58/$D$107</f>
        <v>1.4232003044434831E-2</v>
      </c>
    </row>
    <row r="59" spans="2:5" ht="17.100000000000001" customHeight="1" x14ac:dyDescent="0.25">
      <c r="B59" s="23" t="s">
        <v>55</v>
      </c>
      <c r="C59" s="5" t="s">
        <v>120</v>
      </c>
      <c r="D59" s="17">
        <v>3034497</v>
      </c>
      <c r="E59" s="20">
        <f t="shared" si="3"/>
        <v>1.5126747690050624E-2</v>
      </c>
    </row>
    <row r="60" spans="2:5" ht="17.100000000000001" customHeight="1" x14ac:dyDescent="0.25">
      <c r="B60" s="23" t="s">
        <v>56</v>
      </c>
      <c r="C60" s="5" t="s">
        <v>121</v>
      </c>
      <c r="D60" s="17">
        <v>12242960</v>
      </c>
      <c r="E60" s="20">
        <f t="shared" si="3"/>
        <v>6.1030268574785933E-2</v>
      </c>
    </row>
    <row r="61" spans="2:5" ht="17.100000000000001" customHeight="1" x14ac:dyDescent="0.25">
      <c r="B61" s="23" t="s">
        <v>57</v>
      </c>
      <c r="C61" s="5" t="s">
        <v>134</v>
      </c>
      <c r="D61" s="17">
        <v>782290</v>
      </c>
      <c r="E61" s="20">
        <f t="shared" si="3"/>
        <v>3.8996589716350691E-3</v>
      </c>
    </row>
    <row r="62" spans="2:5" ht="17.100000000000001" customHeight="1" x14ac:dyDescent="0.25">
      <c r="B62" s="23" t="s">
        <v>58</v>
      </c>
      <c r="C62" s="5" t="s">
        <v>135</v>
      </c>
      <c r="D62" s="17">
        <v>28175346</v>
      </c>
      <c r="E62" s="20">
        <f t="shared" si="3"/>
        <v>0.14045205845379879</v>
      </c>
    </row>
    <row r="63" spans="2:5" ht="17.100000000000001" hidden="1" customHeight="1" x14ac:dyDescent="0.25">
      <c r="B63" s="23" t="s">
        <v>59</v>
      </c>
      <c r="C63" s="5" t="s">
        <v>136</v>
      </c>
      <c r="D63" s="17"/>
      <c r="E63" s="20">
        <f t="shared" si="3"/>
        <v>0</v>
      </c>
    </row>
    <row r="64" spans="2:5" ht="17.100000000000001" hidden="1" customHeight="1" x14ac:dyDescent="0.25">
      <c r="B64" s="23" t="s">
        <v>60</v>
      </c>
      <c r="C64" s="5" t="s">
        <v>142</v>
      </c>
      <c r="D64" s="17"/>
      <c r="E64" s="20">
        <f t="shared" si="3"/>
        <v>0</v>
      </c>
    </row>
    <row r="65" spans="2:5" ht="17.100000000000001" hidden="1" customHeight="1" x14ac:dyDescent="0.25">
      <c r="B65" s="23"/>
      <c r="C65" s="5"/>
      <c r="D65" s="17"/>
      <c r="E65" s="20"/>
    </row>
    <row r="66" spans="2:5" ht="17.100000000000001" hidden="1" customHeight="1" x14ac:dyDescent="0.25">
      <c r="B66" s="23"/>
      <c r="C66" s="5"/>
      <c r="D66" s="17"/>
      <c r="E66" s="20"/>
    </row>
    <row r="67" spans="2:5" ht="17.100000000000001" hidden="1" customHeight="1" x14ac:dyDescent="0.25">
      <c r="B67" s="23"/>
      <c r="C67" s="5"/>
      <c r="D67" s="17"/>
      <c r="E67" s="20"/>
    </row>
    <row r="68" spans="2:5" ht="17.100000000000001" hidden="1" customHeight="1" x14ac:dyDescent="0.25">
      <c r="B68" s="23"/>
      <c r="C68" s="5"/>
      <c r="D68" s="17"/>
      <c r="E68" s="20"/>
    </row>
    <row r="69" spans="2:5" ht="17.100000000000001" hidden="1" customHeight="1" x14ac:dyDescent="0.25">
      <c r="B69" s="23"/>
      <c r="C69" s="5"/>
      <c r="D69" s="17"/>
      <c r="E69" s="20"/>
    </row>
    <row r="70" spans="2:5" ht="17.100000000000001" customHeight="1" x14ac:dyDescent="0.25">
      <c r="B70" s="23" t="s">
        <v>61</v>
      </c>
      <c r="C70" s="5" t="s">
        <v>137</v>
      </c>
      <c r="D70" s="17">
        <v>2216174</v>
      </c>
      <c r="E70" s="20">
        <f>D70/$D$107</f>
        <v>1.1047466824073397E-2</v>
      </c>
    </row>
    <row r="71" spans="2:5" ht="17.100000000000001" hidden="1" customHeight="1" x14ac:dyDescent="0.25">
      <c r="B71" s="23" t="s">
        <v>62</v>
      </c>
      <c r="C71" s="5" t="s">
        <v>138</v>
      </c>
      <c r="D71" s="17"/>
      <c r="E71" s="20">
        <f>D71/$D$107</f>
        <v>0</v>
      </c>
    </row>
    <row r="72" spans="2:5" ht="17.100000000000001" hidden="1" customHeight="1" x14ac:dyDescent="0.25">
      <c r="B72" s="23" t="s">
        <v>63</v>
      </c>
      <c r="C72" s="5" t="s">
        <v>139</v>
      </c>
      <c r="D72" s="17"/>
      <c r="E72" s="20">
        <f>D72/$D$107</f>
        <v>0</v>
      </c>
    </row>
    <row r="73" spans="2:5" ht="17.100000000000001" customHeight="1" x14ac:dyDescent="0.25">
      <c r="B73" s="23" t="s">
        <v>64</v>
      </c>
      <c r="C73" s="5" t="s">
        <v>140</v>
      </c>
      <c r="D73" s="17">
        <v>15000</v>
      </c>
      <c r="E73" s="20">
        <f>D73/$D$107</f>
        <v>7.477391322211205E-5</v>
      </c>
    </row>
    <row r="74" spans="2:5" ht="21.95" customHeight="1" x14ac:dyDescent="0.25">
      <c r="B74" s="23" t="s">
        <v>65</v>
      </c>
      <c r="C74" s="5" t="s">
        <v>141</v>
      </c>
      <c r="D74" s="17">
        <v>14543712</v>
      </c>
      <c r="E74" s="20">
        <f>D74/$D$107</f>
        <v>7.2499350601025983E-2</v>
      </c>
    </row>
    <row r="75" spans="2:5" ht="17.100000000000001" customHeight="1" x14ac:dyDescent="0.25">
      <c r="B75" s="24" t="s">
        <v>68</v>
      </c>
      <c r="C75" s="25" t="s">
        <v>69</v>
      </c>
      <c r="D75" s="26">
        <f>SUM(D76:D87)</f>
        <v>15316552</v>
      </c>
      <c r="E75" s="27">
        <f>SUM(E76:E87)</f>
        <v>7.6351902007331135E-2</v>
      </c>
    </row>
    <row r="76" spans="2:5" ht="17.100000000000001" hidden="1" customHeight="1" x14ac:dyDescent="0.25">
      <c r="B76" s="23" t="s">
        <v>70</v>
      </c>
      <c r="C76" s="5" t="s">
        <v>122</v>
      </c>
      <c r="D76" s="17"/>
      <c r="E76" s="20">
        <f t="shared" ref="E76:E87" si="4">D76/$D$107</f>
        <v>0</v>
      </c>
    </row>
    <row r="77" spans="2:5" ht="17.100000000000001" customHeight="1" x14ac:dyDescent="0.25">
      <c r="B77" s="23" t="s">
        <v>71</v>
      </c>
      <c r="C77" s="5" t="s">
        <v>123</v>
      </c>
      <c r="D77" s="17">
        <v>1429763</v>
      </c>
      <c r="E77" s="20">
        <f t="shared" si="4"/>
        <v>7.1272649660124397E-3</v>
      </c>
    </row>
    <row r="78" spans="2:5" ht="17.100000000000001" customHeight="1" x14ac:dyDescent="0.25">
      <c r="B78" s="23" t="s">
        <v>72</v>
      </c>
      <c r="C78" s="5" t="s">
        <v>124</v>
      </c>
      <c r="D78" s="17">
        <v>3257200</v>
      </c>
      <c r="E78" s="20">
        <f t="shared" si="4"/>
        <v>1.6236906009804226E-2</v>
      </c>
    </row>
    <row r="79" spans="2:5" ht="17.100000000000001" customHeight="1" x14ac:dyDescent="0.25">
      <c r="B79" s="23" t="s">
        <v>73</v>
      </c>
      <c r="C79" s="5" t="s">
        <v>134</v>
      </c>
      <c r="D79" s="17">
        <v>161820</v>
      </c>
      <c r="E79" s="20">
        <f t="shared" si="4"/>
        <v>8.0666097584014486E-4</v>
      </c>
    </row>
    <row r="80" spans="2:5" ht="17.100000000000001" customHeight="1" x14ac:dyDescent="0.25">
      <c r="B80" s="23" t="s">
        <v>74</v>
      </c>
      <c r="C80" s="5" t="s">
        <v>135</v>
      </c>
      <c r="D80" s="17">
        <v>9145812</v>
      </c>
      <c r="E80" s="20">
        <f t="shared" si="4"/>
        <v>4.5591210188916743E-2</v>
      </c>
    </row>
    <row r="81" spans="2:5" ht="17.100000000000001" hidden="1" customHeight="1" x14ac:dyDescent="0.25">
      <c r="B81" s="23" t="s">
        <v>75</v>
      </c>
      <c r="C81" s="5" t="s">
        <v>136</v>
      </c>
      <c r="D81" s="17"/>
      <c r="E81" s="20">
        <f t="shared" si="4"/>
        <v>0</v>
      </c>
    </row>
    <row r="82" spans="2:5" ht="17.100000000000001" hidden="1" customHeight="1" x14ac:dyDescent="0.25">
      <c r="B82" s="23" t="s">
        <v>76</v>
      </c>
      <c r="C82" s="5" t="s">
        <v>142</v>
      </c>
      <c r="D82" s="17"/>
      <c r="E82" s="20">
        <f t="shared" si="4"/>
        <v>0</v>
      </c>
    </row>
    <row r="83" spans="2:5" ht="17.100000000000001" customHeight="1" x14ac:dyDescent="0.25">
      <c r="B83" s="23" t="s">
        <v>77</v>
      </c>
      <c r="C83" s="5" t="s">
        <v>137</v>
      </c>
      <c r="D83" s="17">
        <v>219654</v>
      </c>
      <c r="E83" s="20">
        <f t="shared" si="4"/>
        <v>1.0949592756593202E-3</v>
      </c>
    </row>
    <row r="84" spans="2:5" ht="17.100000000000001" hidden="1" customHeight="1" x14ac:dyDescent="0.25">
      <c r="B84" s="23" t="s">
        <v>78</v>
      </c>
      <c r="C84" s="5" t="s">
        <v>138</v>
      </c>
      <c r="D84" s="17"/>
      <c r="E84" s="20">
        <f t="shared" si="4"/>
        <v>0</v>
      </c>
    </row>
    <row r="85" spans="2:5" ht="17.100000000000001" hidden="1" customHeight="1" x14ac:dyDescent="0.25">
      <c r="B85" s="23" t="s">
        <v>79</v>
      </c>
      <c r="C85" s="5" t="s">
        <v>139</v>
      </c>
      <c r="D85" s="17"/>
      <c r="E85" s="20">
        <f t="shared" si="4"/>
        <v>0</v>
      </c>
    </row>
    <row r="86" spans="2:5" ht="17.100000000000001" customHeight="1" x14ac:dyDescent="0.25">
      <c r="B86" s="23" t="s">
        <v>80</v>
      </c>
      <c r="C86" s="5" t="s">
        <v>140</v>
      </c>
      <c r="D86" s="17">
        <v>11110</v>
      </c>
      <c r="E86" s="20">
        <f t="shared" si="4"/>
        <v>5.5382545059844331E-5</v>
      </c>
    </row>
    <row r="87" spans="2:5" ht="21.95" customHeight="1" x14ac:dyDescent="0.25">
      <c r="B87" s="23" t="s">
        <v>81</v>
      </c>
      <c r="C87" s="5" t="s">
        <v>141</v>
      </c>
      <c r="D87" s="17">
        <v>1091193</v>
      </c>
      <c r="E87" s="20">
        <f t="shared" si="4"/>
        <v>5.4395180460384083E-3</v>
      </c>
    </row>
    <row r="88" spans="2:5" ht="17.100000000000001" customHeight="1" x14ac:dyDescent="0.25">
      <c r="B88" s="24" t="s">
        <v>100</v>
      </c>
      <c r="C88" s="25" t="s">
        <v>101</v>
      </c>
      <c r="D88" s="26">
        <f>SUM(D89:D106)</f>
        <v>53722266</v>
      </c>
      <c r="E88" s="27">
        <f>SUM(E89:E106)</f>
        <v>0.26780160373194806</v>
      </c>
    </row>
    <row r="89" spans="2:5" ht="17.100000000000001" customHeight="1" x14ac:dyDescent="0.25">
      <c r="B89" s="23" t="s">
        <v>82</v>
      </c>
      <c r="C89" s="5" t="s">
        <v>125</v>
      </c>
      <c r="D89" s="17">
        <v>441727</v>
      </c>
      <c r="E89" s="20">
        <f t="shared" ref="E89:E106" si="5">D89/$D$107</f>
        <v>2.2019770910575928E-3</v>
      </c>
    </row>
    <row r="90" spans="2:5" ht="17.100000000000001" customHeight="1" x14ac:dyDescent="0.25">
      <c r="B90" s="23" t="s">
        <v>83</v>
      </c>
      <c r="C90" s="5" t="s">
        <v>126</v>
      </c>
      <c r="D90" s="17">
        <v>6117885</v>
      </c>
      <c r="E90" s="20">
        <f t="shared" si="5"/>
        <v>3.0497213472857401E-2</v>
      </c>
    </row>
    <row r="91" spans="2:5" ht="17.100000000000001" customHeight="1" x14ac:dyDescent="0.25">
      <c r="B91" s="23" t="s">
        <v>84</v>
      </c>
      <c r="C91" s="5" t="s">
        <v>127</v>
      </c>
      <c r="D91" s="17">
        <v>411371</v>
      </c>
      <c r="E91" s="20">
        <f t="shared" si="5"/>
        <v>2.0506546304062305E-3</v>
      </c>
    </row>
    <row r="92" spans="2:5" ht="17.100000000000001" customHeight="1" x14ac:dyDescent="0.25">
      <c r="B92" s="23" t="s">
        <v>85</v>
      </c>
      <c r="C92" s="5" t="s">
        <v>128</v>
      </c>
      <c r="D92" s="17">
        <v>2649817</v>
      </c>
      <c r="E92" s="20">
        <f t="shared" si="5"/>
        <v>1.320914576083182E-2</v>
      </c>
    </row>
    <row r="93" spans="2:5" ht="17.100000000000001" hidden="1" customHeight="1" x14ac:dyDescent="0.25">
      <c r="B93" s="23" t="s">
        <v>86</v>
      </c>
      <c r="C93" s="5" t="s">
        <v>129</v>
      </c>
      <c r="D93" s="17"/>
      <c r="E93" s="20">
        <f t="shared" si="5"/>
        <v>0</v>
      </c>
    </row>
    <row r="94" spans="2:5" ht="17.100000000000001" customHeight="1" x14ac:dyDescent="0.25">
      <c r="B94" s="23" t="s">
        <v>87</v>
      </c>
      <c r="C94" s="5" t="s">
        <v>130</v>
      </c>
      <c r="D94" s="17">
        <v>6210264</v>
      </c>
      <c r="E94" s="20">
        <f t="shared" si="5"/>
        <v>3.0957716094827101E-2</v>
      </c>
    </row>
    <row r="95" spans="2:5" ht="17.100000000000001" customHeight="1" x14ac:dyDescent="0.25">
      <c r="B95" s="23" t="s">
        <v>88</v>
      </c>
      <c r="C95" s="5" t="s">
        <v>131</v>
      </c>
      <c r="D95" s="17">
        <v>286551</v>
      </c>
      <c r="E95" s="20">
        <f t="shared" si="5"/>
        <v>1.4284359738472954E-3</v>
      </c>
    </row>
    <row r="96" spans="2:5" ht="17.100000000000001" customHeight="1" x14ac:dyDescent="0.25">
      <c r="B96" s="23" t="s">
        <v>89</v>
      </c>
      <c r="C96" s="5" t="s">
        <v>132</v>
      </c>
      <c r="D96" s="17">
        <v>1300914</v>
      </c>
      <c r="E96" s="20">
        <f t="shared" si="5"/>
        <v>6.4849620363620457E-3</v>
      </c>
    </row>
    <row r="97" spans="2:5" ht="17.100000000000001" customHeight="1" x14ac:dyDescent="0.25">
      <c r="B97" s="23" t="s">
        <v>90</v>
      </c>
      <c r="C97" s="5" t="s">
        <v>133</v>
      </c>
      <c r="D97" s="17">
        <v>1043069</v>
      </c>
      <c r="E97" s="20">
        <f t="shared" si="5"/>
        <v>5.1996233927116796E-3</v>
      </c>
    </row>
    <row r="98" spans="2:5" ht="17.100000000000001" customHeight="1" x14ac:dyDescent="0.25">
      <c r="B98" s="23" t="s">
        <v>91</v>
      </c>
      <c r="C98" s="5" t="s">
        <v>134</v>
      </c>
      <c r="D98" s="17">
        <v>1391966</v>
      </c>
      <c r="E98" s="20">
        <f t="shared" si="5"/>
        <v>6.9388496594753619E-3</v>
      </c>
    </row>
    <row r="99" spans="2:5" ht="17.100000000000001" customHeight="1" x14ac:dyDescent="0.25">
      <c r="B99" s="23" t="s">
        <v>92</v>
      </c>
      <c r="C99" s="5" t="s">
        <v>135</v>
      </c>
      <c r="D99" s="17">
        <v>10931046</v>
      </c>
      <c r="E99" s="20">
        <f t="shared" si="5"/>
        <v>5.4490472335394342E-2</v>
      </c>
    </row>
    <row r="100" spans="2:5" ht="17.100000000000001" hidden="1" customHeight="1" x14ac:dyDescent="0.25">
      <c r="B100" s="23" t="s">
        <v>93</v>
      </c>
      <c r="C100" s="5" t="s">
        <v>136</v>
      </c>
      <c r="D100" s="17"/>
      <c r="E100" s="20">
        <f t="shared" si="5"/>
        <v>0</v>
      </c>
    </row>
    <row r="101" spans="2:5" ht="17.100000000000001" hidden="1" customHeight="1" x14ac:dyDescent="0.25">
      <c r="B101" s="23" t="s">
        <v>94</v>
      </c>
      <c r="C101" s="5" t="s">
        <v>142</v>
      </c>
      <c r="D101" s="17"/>
      <c r="E101" s="20">
        <f t="shared" si="5"/>
        <v>0</v>
      </c>
    </row>
    <row r="102" spans="2:5" ht="17.100000000000001" customHeight="1" x14ac:dyDescent="0.25">
      <c r="B102" s="23" t="s">
        <v>95</v>
      </c>
      <c r="C102" s="5" t="s">
        <v>137</v>
      </c>
      <c r="D102" s="17">
        <v>15739032</v>
      </c>
      <c r="E102" s="20">
        <f t="shared" si="5"/>
        <v>7.8457934197869644E-2</v>
      </c>
    </row>
    <row r="103" spans="2:5" ht="17.100000000000001" customHeight="1" x14ac:dyDescent="0.25">
      <c r="B103" s="23" t="s">
        <v>96</v>
      </c>
      <c r="C103" s="5" t="s">
        <v>138</v>
      </c>
      <c r="D103" s="17">
        <v>2892478</v>
      </c>
      <c r="E103" s="20">
        <f t="shared" si="5"/>
        <v>1.4418793264591216E-2</v>
      </c>
    </row>
    <row r="104" spans="2:5" ht="17.100000000000001" hidden="1" customHeight="1" x14ac:dyDescent="0.25">
      <c r="B104" s="23" t="s">
        <v>97</v>
      </c>
      <c r="C104" s="5" t="s">
        <v>139</v>
      </c>
      <c r="D104" s="17"/>
      <c r="E104" s="20">
        <f t="shared" si="5"/>
        <v>0</v>
      </c>
    </row>
    <row r="105" spans="2:5" ht="17.100000000000001" customHeight="1" x14ac:dyDescent="0.25">
      <c r="B105" s="23" t="s">
        <v>98</v>
      </c>
      <c r="C105" s="5" t="s">
        <v>140</v>
      </c>
      <c r="D105" s="17">
        <v>1351750</v>
      </c>
      <c r="E105" s="20">
        <f t="shared" si="5"/>
        <v>6.7383758131993312E-3</v>
      </c>
    </row>
    <row r="106" spans="2:5" ht="15.75" thickBot="1" x14ac:dyDescent="0.3">
      <c r="B106" s="23" t="s">
        <v>99</v>
      </c>
      <c r="C106" s="5" t="s">
        <v>141</v>
      </c>
      <c r="D106" s="17">
        <v>2954396</v>
      </c>
      <c r="E106" s="20">
        <f t="shared" si="5"/>
        <v>1.4727450008516997E-2</v>
      </c>
    </row>
    <row r="107" spans="2:5" ht="15.75" thickBot="1" x14ac:dyDescent="0.3">
      <c r="B107" s="29" t="s">
        <v>2</v>
      </c>
      <c r="C107" s="30"/>
      <c r="D107" s="18">
        <f>D88+D75+D57+D41+D27+D10</f>
        <v>200604721</v>
      </c>
      <c r="E107" s="21">
        <f>E88+E75+E57+E41+E27+E10</f>
        <v>0.99999999999999989</v>
      </c>
    </row>
    <row r="108" spans="2:5" x14ac:dyDescent="0.25">
      <c r="B108" s="2"/>
      <c r="C108" s="2"/>
      <c r="D108" s="9"/>
    </row>
    <row r="109" spans="2:5" x14ac:dyDescent="0.25">
      <c r="B109" s="7"/>
    </row>
    <row r="112" spans="2:5" x14ac:dyDescent="0.25">
      <c r="D112" s="14"/>
    </row>
  </sheetData>
  <mergeCells count="3">
    <mergeCell ref="B107:C10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David Paixão Penha - ES</cp:lastModifiedBy>
  <cp:lastPrinted>2022-03-15T16:33:09Z</cp:lastPrinted>
  <dcterms:created xsi:type="dcterms:W3CDTF">2017-05-25T17:18:17Z</dcterms:created>
  <dcterms:modified xsi:type="dcterms:W3CDTF">2025-04-22T12:58:19Z</dcterms:modified>
</cp:coreProperties>
</file>