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GGPC\05. GESTÃO DA INFORMAÇÃO\INFORMAÇÕES GERENCIAIS\Relatórios\Calculo PCG\2020\Cálculo\"/>
    </mc:Choice>
  </mc:AlternateContent>
  <xr:revisionPtr revIDLastSave="0" documentId="13_ncr:1_{CFA6E174-B562-4FE1-A904-37D8AC29C8D7}" xr6:coauthVersionLast="47" xr6:coauthVersionMax="47" xr10:uidLastSave="{00000000-0000-0000-0000-000000000000}"/>
  <bookViews>
    <workbookView xWindow="-120" yWindow="-120" windowWidth="29040" windowHeight="15840" xr2:uid="{591EFE8B-917F-4F97-AAA8-0E1F22C63EDA}"/>
  </bookViews>
  <sheets>
    <sheet name="RCL" sheetId="1" r:id="rId1"/>
    <sheet name="Quadro A" sheetId="2" r:id="rId2"/>
    <sheet name="Quadro B" sheetId="3" r:id="rId3"/>
  </sheets>
  <definedNames>
    <definedName name="_xlnm._FilterDatabase" localSheetId="1" hidden="1">'Quadro A'!#REF!</definedName>
    <definedName name="_xlnm._FilterDatabase" localSheetId="2" hidden="1">'Quadro B'!#REF!</definedName>
    <definedName name="GO" localSheetId="1">#REF!</definedName>
    <definedName name="GO" localSheetId="2">#REF!</definedName>
    <definedName name="GO" localSheetId="0">#REF!</definedName>
    <definedName name="GO">#REF!</definedName>
    <definedName name="iw" localSheetId="1">#REF!</definedName>
    <definedName name="iw" localSheetId="2">#REF!</definedName>
    <definedName name="iw" localSheetId="0">#REF!</definedName>
    <definedName name="i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7" i="2" l="1"/>
  <c r="K43" i="2"/>
  <c r="K53" i="2"/>
  <c r="J33" i="3"/>
  <c r="J27" i="3"/>
  <c r="K27" i="3"/>
  <c r="F27" i="3"/>
  <c r="J22" i="3"/>
  <c r="F22" i="3"/>
  <c r="K22" i="3"/>
  <c r="J15" i="3"/>
  <c r="K15" i="3"/>
  <c r="F15" i="3"/>
  <c r="J53" i="2"/>
  <c r="F53" i="2"/>
  <c r="J43" i="2"/>
  <c r="F43" i="2"/>
  <c r="J37" i="2"/>
  <c r="F37" i="2"/>
  <c r="J15" i="2"/>
  <c r="F15" i="2"/>
  <c r="J35" i="3" l="1"/>
  <c r="J55" i="2"/>
  <c r="F55" i="2"/>
  <c r="K15" i="2"/>
  <c r="K55" i="2" s="1"/>
  <c r="F33" i="3"/>
  <c r="F35" i="3" s="1"/>
  <c r="K33" i="3"/>
  <c r="K35" i="3" l="1"/>
</calcChain>
</file>

<file path=xl/sharedStrings.xml><?xml version="1.0" encoding="utf-8"?>
<sst xmlns="http://schemas.openxmlformats.org/spreadsheetml/2006/main" count="291" uniqueCount="88">
  <si>
    <t>Departamento Regional Minas Gerais</t>
  </si>
  <si>
    <t>APLICAÇÃO DA RECEITA COMPULSÓRIA LÍQUIDA</t>
  </si>
  <si>
    <t>PREVISTO</t>
  </si>
  <si>
    <t>REALIZADO</t>
  </si>
  <si>
    <t>RECEITA COMPULSÓRIA BRUTA</t>
  </si>
  <si>
    <t xml:space="preserve">(-) COMISSÃO PARA A RFB </t>
  </si>
  <si>
    <t>SUBTOTAL</t>
  </si>
  <si>
    <t>(-) CONTRIBUIÇÃO À CNC / FECOMÉRCIO</t>
  </si>
  <si>
    <t>RECEITA COMPULSÓRIA LÍQUIDA</t>
  </si>
  <si>
    <t>VALOR DESTINADO AO PCG - (33,33%)</t>
  </si>
  <si>
    <t>VALOR DESTINADO À GRATUIDADE (METADE DOS 33,33%)</t>
  </si>
  <si>
    <t>RECURSOS APLICADOS EM EDUCAÇÃO E/OU AÇÕES EDUCATIVAS DOS DEMAIS PROGRAMAS (SOMATÓRIO DO QUADRO A)</t>
  </si>
  <si>
    <t>RECURSOS APLICADOS NA GRATUIDADE (SOMATÓRIO DO QUADRO B)</t>
  </si>
  <si>
    <t>Quadro A</t>
  </si>
  <si>
    <t>Programa</t>
  </si>
  <si>
    <t>Atividade</t>
  </si>
  <si>
    <t>Modalidade</t>
  </si>
  <si>
    <t>Realização</t>
  </si>
  <si>
    <t xml:space="preserve">Nº de Inscrições (Clientes) </t>
  </si>
  <si>
    <t>Produção</t>
  </si>
  <si>
    <t>Valores (R$)</t>
  </si>
  <si>
    <t>Variável</t>
  </si>
  <si>
    <t>Previstos</t>
  </si>
  <si>
    <t>Realizados</t>
  </si>
  <si>
    <t>Previsto</t>
  </si>
  <si>
    <t>EDUCAÇÃO</t>
  </si>
  <si>
    <t>Educação Infantil</t>
  </si>
  <si>
    <t>-</t>
  </si>
  <si>
    <t>Creche</t>
  </si>
  <si>
    <t>Frequência</t>
  </si>
  <si>
    <t>Pré-escola</t>
  </si>
  <si>
    <t>Ensino Fundamental</t>
  </si>
  <si>
    <t>Anos Iniciais</t>
  </si>
  <si>
    <t>Educação de Jovens e Adultos</t>
  </si>
  <si>
    <t>Alfabetização</t>
  </si>
  <si>
    <t>Educação Complementar</t>
  </si>
  <si>
    <t>Acompanhamento Pedagógico</t>
  </si>
  <si>
    <t>Curso</t>
  </si>
  <si>
    <t>CULTURA</t>
  </si>
  <si>
    <t>Artes Cênicas</t>
  </si>
  <si>
    <t>Circo</t>
  </si>
  <si>
    <t>Apresentação</t>
  </si>
  <si>
    <t>Público</t>
  </si>
  <si>
    <t>Dança</t>
  </si>
  <si>
    <t>Oficina</t>
  </si>
  <si>
    <t>Teatro</t>
  </si>
  <si>
    <t>Artes Visuais</t>
  </si>
  <si>
    <t>Debate</t>
  </si>
  <si>
    <t>Participantes</t>
  </si>
  <si>
    <t>Exposição de arte</t>
  </si>
  <si>
    <t>Música</t>
  </si>
  <si>
    <t>Audiovisual</t>
  </si>
  <si>
    <t>Exibição</t>
  </si>
  <si>
    <t>Literatura</t>
  </si>
  <si>
    <t>LAZER</t>
  </si>
  <si>
    <t>Desenvolvimento Físico-Esportivo</t>
  </si>
  <si>
    <t>Formação Esportiva</t>
  </si>
  <si>
    <t>Esporte coletivo</t>
  </si>
  <si>
    <t>Esporte individual</t>
  </si>
  <si>
    <t>Luta</t>
  </si>
  <si>
    <t>Multipráticas esportivas</t>
  </si>
  <si>
    <t>Turismo Social</t>
  </si>
  <si>
    <t>Turismo Emissivo</t>
  </si>
  <si>
    <t>Excursão</t>
  </si>
  <si>
    <t>ASSISTÊNCIA</t>
  </si>
  <si>
    <t>Desenvolvimento Comunitário</t>
  </si>
  <si>
    <t>Encontro</t>
  </si>
  <si>
    <t>Roda de conversa</t>
  </si>
  <si>
    <t>Trabalho Social com Grupos</t>
  </si>
  <si>
    <t>Ação de voluntariado</t>
  </si>
  <si>
    <t>Consulta Social</t>
  </si>
  <si>
    <t>Reunião</t>
  </si>
  <si>
    <t>Visita domiciliar, institucional e comunitária</t>
  </si>
  <si>
    <t>Quadro B</t>
  </si>
  <si>
    <t xml:space="preserve"> Frequência </t>
  </si>
  <si>
    <t>Obs.: Este Quadro representa somente a Gratuidade do PCG.</t>
  </si>
  <si>
    <t>Obs.: Este Quadro representa a totalidade do PCG, inclusive a parte da Gratuidade.</t>
  </si>
  <si>
    <t>Programa de Comprometimento e Gratuidade (PCG)</t>
  </si>
  <si>
    <t>(Resoluções Sesc nº 1.389/2018 e 1.401/2018)</t>
  </si>
  <si>
    <r>
      <t xml:space="preserve">Demonstrativo das Metas Previstas/Realizadas </t>
    </r>
    <r>
      <rPr>
        <b/>
        <u/>
        <sz val="11"/>
        <color theme="1" tint="0.34998626667073579"/>
        <rFont val="Arial"/>
        <family val="2"/>
      </rPr>
      <t>Totais</t>
    </r>
    <r>
      <rPr>
        <b/>
        <sz val="11"/>
        <color theme="1" tint="0.34998626667073579"/>
        <rFont val="Arial"/>
        <family val="2"/>
      </rPr>
      <t xml:space="preserve"> do PCG no exercício de 2020</t>
    </r>
  </si>
  <si>
    <r>
      <t xml:space="preserve">Demonstrativo das Metas Previstas/Realizadas </t>
    </r>
    <r>
      <rPr>
        <b/>
        <u/>
        <sz val="11"/>
        <color theme="1" tint="0.34998626667073579"/>
        <rFont val="Arial"/>
        <family val="2"/>
      </rPr>
      <t>com Gratuidade</t>
    </r>
    <r>
      <rPr>
        <b/>
        <sz val="11"/>
        <color theme="1" tint="0.34998626667073579"/>
        <rFont val="Arial"/>
        <family val="2"/>
      </rPr>
      <t xml:space="preserve"> no exercício de 2020</t>
    </r>
  </si>
  <si>
    <t>Total Programa Educação</t>
  </si>
  <si>
    <t>Total Programa Cultura</t>
  </si>
  <si>
    <t>Total Programa Lazer</t>
  </si>
  <si>
    <t>Total Programa Assistência</t>
  </si>
  <si>
    <t>Total Geral do Quadro A</t>
  </si>
  <si>
    <t>Total Geral do Quadro B</t>
  </si>
  <si>
    <t>Prestação de Contas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</si>
</sst>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1"/>
      <color rgb="FF808080"/>
      <name val="Arial"/>
      <family val="2"/>
    </font>
    <font>
      <b/>
      <sz val="10"/>
      <color theme="1"/>
      <name val="Arial"/>
      <family val="2"/>
    </font>
    <font>
      <b/>
      <sz val="9"/>
      <color theme="0"/>
      <name val="Calibri"/>
      <family val="2"/>
      <scheme val="minor"/>
    </font>
    <font>
      <b/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3"/>
      <color theme="1"/>
      <name val="Calibri"/>
      <family val="2"/>
      <scheme val="minor"/>
    </font>
    <font>
      <b/>
      <sz val="14"/>
      <color rgb="FF808080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 tint="0.34998626667073579"/>
      <name val="Times New Roman"/>
      <family val="1"/>
    </font>
    <font>
      <b/>
      <sz val="12"/>
      <color theme="1" tint="0.34998626667073579"/>
      <name val="Arial"/>
      <family val="2"/>
    </font>
    <font>
      <b/>
      <sz val="11"/>
      <color theme="1" tint="0.34998626667073579"/>
      <name val="Arial"/>
      <family val="2"/>
    </font>
    <font>
      <b/>
      <u/>
      <sz val="11"/>
      <color theme="1" tint="0.34998626667073579"/>
      <name val="Arial"/>
      <family val="2"/>
    </font>
    <font>
      <b/>
      <sz val="11"/>
      <color theme="1" tint="0.34998626667073579"/>
      <name val="Times New Roman"/>
      <family val="1"/>
    </font>
    <font>
      <b/>
      <sz val="14"/>
      <color theme="1" tint="0.34998626667073579"/>
      <name val="Times New Roman"/>
      <family val="1"/>
    </font>
    <font>
      <b/>
      <sz val="10"/>
      <color theme="1" tint="0.34998626667073579"/>
      <name val="Times New Roman"/>
      <family val="1"/>
    </font>
    <font>
      <sz val="11"/>
      <color theme="1" tint="0.34998626667073579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gray125">
        <bgColor rgb="FFDFDFDF"/>
      </patternFill>
    </fill>
    <fill>
      <patternFill patternType="solid">
        <fgColor theme="0"/>
        <bgColor theme="0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2" applyFont="1"/>
    <xf numFmtId="0" fontId="2" fillId="0" borderId="0" xfId="2"/>
    <xf numFmtId="43" fontId="2" fillId="0" borderId="0" xfId="2" applyNumberFormat="1"/>
    <xf numFmtId="0" fontId="6" fillId="2" borderId="4" xfId="2" applyFont="1" applyFill="1" applyBorder="1" applyAlignment="1">
      <alignment horizontal="center" vertical="center"/>
    </xf>
    <xf numFmtId="0" fontId="7" fillId="3" borderId="4" xfId="2" applyFont="1" applyFill="1" applyBorder="1" applyAlignment="1">
      <alignment horizontal="center" vertical="center" wrapText="1"/>
    </xf>
    <xf numFmtId="49" fontId="8" fillId="0" borderId="5" xfId="2" applyNumberFormat="1" applyFont="1" applyBorder="1" applyAlignment="1">
      <alignment horizontal="justify" vertical="center" wrapText="1"/>
    </xf>
    <xf numFmtId="44" fontId="8" fillId="0" borderId="5" xfId="1" applyFont="1" applyFill="1" applyBorder="1" applyAlignment="1">
      <alignment horizontal="center" vertical="center"/>
    </xf>
    <xf numFmtId="49" fontId="8" fillId="0" borderId="4" xfId="2" applyNumberFormat="1" applyFont="1" applyBorder="1" applyAlignment="1">
      <alignment horizontal="justify" vertical="center" wrapText="1"/>
    </xf>
    <xf numFmtId="44" fontId="8" fillId="0" borderId="4" xfId="1" applyFont="1" applyFill="1" applyBorder="1" applyAlignment="1">
      <alignment horizontal="center" vertical="center"/>
    </xf>
    <xf numFmtId="49" fontId="9" fillId="0" borderId="4" xfId="2" applyNumberFormat="1" applyFont="1" applyBorder="1" applyAlignment="1">
      <alignment horizontal="justify" vertical="center" wrapText="1"/>
    </xf>
    <xf numFmtId="44" fontId="9" fillId="0" borderId="4" xfId="1" applyFont="1" applyFill="1" applyBorder="1" applyAlignment="1">
      <alignment horizontal="center" vertical="center"/>
    </xf>
    <xf numFmtId="44" fontId="9" fillId="0" borderId="5" xfId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Continuous"/>
    </xf>
    <xf numFmtId="0" fontId="11" fillId="0" borderId="0" xfId="2" applyFont="1" applyAlignment="1">
      <alignment horizontal="center" vertical="center"/>
    </xf>
    <xf numFmtId="0" fontId="12" fillId="4" borderId="4" xfId="2" applyFont="1" applyFill="1" applyBorder="1" applyAlignment="1">
      <alignment horizontal="centerContinuous" vertical="center" wrapText="1"/>
    </xf>
    <xf numFmtId="0" fontId="12" fillId="4" borderId="4" xfId="2" applyFont="1" applyFill="1" applyBorder="1" applyAlignment="1">
      <alignment horizontal="center" vertical="center" wrapText="1"/>
    </xf>
    <xf numFmtId="0" fontId="12" fillId="4" borderId="5" xfId="2" applyFont="1" applyFill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164" fontId="8" fillId="0" borderId="4" xfId="3" applyNumberFormat="1" applyFont="1" applyBorder="1" applyAlignment="1">
      <alignment horizontal="center" vertical="center" wrapText="1"/>
    </xf>
    <xf numFmtId="164" fontId="8" fillId="5" borderId="4" xfId="3" applyNumberFormat="1" applyFont="1" applyFill="1" applyBorder="1" applyAlignment="1">
      <alignment horizontal="center" vertical="center" wrapText="1"/>
    </xf>
    <xf numFmtId="43" fontId="8" fillId="5" borderId="4" xfId="4" applyNumberFormat="1" applyFont="1" applyFill="1" applyBorder="1" applyAlignment="1">
      <alignment horizontal="center" vertical="center" wrapText="1"/>
    </xf>
    <xf numFmtId="43" fontId="8" fillId="5" borderId="4" xfId="3" applyFont="1" applyFill="1" applyBorder="1" applyAlignment="1">
      <alignment horizontal="center" vertical="center" wrapText="1"/>
    </xf>
    <xf numFmtId="164" fontId="9" fillId="0" borderId="4" xfId="3" applyNumberFormat="1" applyFont="1" applyBorder="1" applyAlignment="1">
      <alignment horizontal="center" vertical="center" wrapText="1"/>
    </xf>
    <xf numFmtId="164" fontId="9" fillId="6" borderId="4" xfId="3" applyNumberFormat="1" applyFont="1" applyFill="1" applyBorder="1" applyAlignment="1">
      <alignment horizontal="center" vertical="center" wrapText="1"/>
    </xf>
    <xf numFmtId="43" fontId="9" fillId="5" borderId="4" xfId="3" applyFont="1" applyFill="1" applyBorder="1" applyAlignment="1">
      <alignment horizontal="center" vertical="center" wrapText="1"/>
    </xf>
    <xf numFmtId="43" fontId="9" fillId="7" borderId="4" xfId="3" applyFont="1" applyFill="1" applyBorder="1" applyAlignment="1">
      <alignment horizontal="center" vertical="center" wrapText="1"/>
    </xf>
    <xf numFmtId="0" fontId="8" fillId="5" borderId="4" xfId="2" applyFont="1" applyFill="1" applyBorder="1" applyAlignment="1">
      <alignment horizontal="center" vertical="center" wrapText="1"/>
    </xf>
    <xf numFmtId="43" fontId="8" fillId="0" borderId="4" xfId="3" applyFont="1" applyBorder="1" applyAlignment="1">
      <alignment horizontal="center" vertical="center" wrapText="1"/>
    </xf>
    <xf numFmtId="164" fontId="9" fillId="5" borderId="4" xfId="3" applyNumberFormat="1" applyFont="1" applyFill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0" fontId="9" fillId="6" borderId="1" xfId="2" applyFont="1" applyFill="1" applyBorder="1" applyAlignment="1">
      <alignment horizontal="right" vertical="center" wrapText="1"/>
    </xf>
    <xf numFmtId="0" fontId="9" fillId="6" borderId="2" xfId="2" applyFont="1" applyFill="1" applyBorder="1" applyAlignment="1">
      <alignment horizontal="right" vertical="center" wrapText="1"/>
    </xf>
    <xf numFmtId="164" fontId="9" fillId="5" borderId="3" xfId="3" applyNumberFormat="1" applyFont="1" applyFill="1" applyBorder="1" applyAlignment="1">
      <alignment horizontal="center" vertical="center" wrapText="1"/>
    </xf>
    <xf numFmtId="164" fontId="9" fillId="6" borderId="1" xfId="3" applyNumberFormat="1" applyFont="1" applyFill="1" applyBorder="1" applyAlignment="1">
      <alignment horizontal="center" vertical="center" wrapText="1"/>
    </xf>
    <xf numFmtId="164" fontId="9" fillId="6" borderId="2" xfId="3" applyNumberFormat="1" applyFont="1" applyFill="1" applyBorder="1" applyAlignment="1">
      <alignment horizontal="center" vertical="center" wrapText="1"/>
    </xf>
    <xf numFmtId="164" fontId="9" fillId="6" borderId="3" xfId="3" applyNumberFormat="1" applyFont="1" applyFill="1" applyBorder="1" applyAlignment="1">
      <alignment horizontal="center" vertical="center" wrapText="1"/>
    </xf>
    <xf numFmtId="43" fontId="9" fillId="0" borderId="4" xfId="4" applyNumberFormat="1" applyFont="1" applyBorder="1" applyAlignment="1">
      <alignment horizontal="center" vertical="center" wrapText="1"/>
    </xf>
    <xf numFmtId="0" fontId="8" fillId="0" borderId="0" xfId="2" applyFont="1" applyAlignment="1">
      <alignment horizontal="center"/>
    </xf>
    <xf numFmtId="164" fontId="8" fillId="0" borderId="0" xfId="3" applyNumberFormat="1" applyFont="1" applyAlignment="1">
      <alignment horizontal="center"/>
    </xf>
    <xf numFmtId="43" fontId="8" fillId="0" borderId="0" xfId="3" applyFont="1" applyAlignment="1">
      <alignment horizontal="center"/>
    </xf>
    <xf numFmtId="0" fontId="2" fillId="0" borderId="0" xfId="2" applyAlignment="1">
      <alignment horizontal="center"/>
    </xf>
    <xf numFmtId="43" fontId="0" fillId="0" borderId="0" xfId="5" applyNumberFormat="1" applyFont="1" applyAlignment="1">
      <alignment horizontal="center"/>
    </xf>
    <xf numFmtId="43" fontId="2" fillId="0" borderId="0" xfId="2" applyNumberFormat="1" applyAlignment="1">
      <alignment horizontal="center"/>
    </xf>
    <xf numFmtId="43" fontId="8" fillId="5" borderId="0" xfId="4" applyNumberFormat="1" applyFont="1" applyFill="1" applyBorder="1" applyAlignment="1">
      <alignment horizontal="center" vertical="center" wrapText="1"/>
    </xf>
    <xf numFmtId="0" fontId="8" fillId="0" borderId="7" xfId="2" applyFont="1" applyBorder="1" applyAlignment="1">
      <alignment horizontal="center" vertical="center" wrapText="1"/>
    </xf>
    <xf numFmtId="43" fontId="9" fillId="5" borderId="4" xfId="4" applyNumberFormat="1" applyFont="1" applyFill="1" applyBorder="1" applyAlignment="1">
      <alignment horizontal="center" vertical="center" wrapText="1"/>
    </xf>
    <xf numFmtId="0" fontId="2" fillId="0" borderId="7" xfId="2" applyBorder="1" applyAlignment="1">
      <alignment horizontal="center" vertical="center" wrapText="1"/>
    </xf>
    <xf numFmtId="0" fontId="2" fillId="0" borderId="8" xfId="2" applyBorder="1" applyAlignment="1">
      <alignment horizontal="center" vertical="center" wrapText="1"/>
    </xf>
    <xf numFmtId="0" fontId="9" fillId="6" borderId="3" xfId="2" applyFont="1" applyFill="1" applyBorder="1" applyAlignment="1">
      <alignment horizontal="right" vertical="center" wrapText="1"/>
    </xf>
    <xf numFmtId="164" fontId="8" fillId="5" borderId="4" xfId="3" applyNumberFormat="1" applyFont="1" applyFill="1" applyBorder="1" applyAlignment="1">
      <alignment horizontal="right" vertical="center" wrapText="1"/>
    </xf>
    <xf numFmtId="43" fontId="8" fillId="0" borderId="4" xfId="4" applyNumberFormat="1" applyFont="1" applyBorder="1" applyAlignment="1">
      <alignment horizontal="center" vertical="center" wrapText="1"/>
    </xf>
    <xf numFmtId="0" fontId="9" fillId="6" borderId="9" xfId="2" applyFont="1" applyFill="1" applyBorder="1" applyAlignment="1">
      <alignment horizontal="right" vertical="center" wrapText="1"/>
    </xf>
    <xf numFmtId="0" fontId="9" fillId="6" borderId="12" xfId="2" applyFont="1" applyFill="1" applyBorder="1" applyAlignment="1">
      <alignment horizontal="right" vertical="center" wrapText="1"/>
    </xf>
    <xf numFmtId="43" fontId="8" fillId="7" borderId="4" xfId="3" applyFont="1" applyFill="1" applyBorder="1" applyAlignment="1">
      <alignment horizontal="center" vertical="center" wrapText="1"/>
    </xf>
    <xf numFmtId="0" fontId="8" fillId="5" borderId="7" xfId="2" applyFont="1" applyFill="1" applyBorder="1" applyAlignment="1">
      <alignment horizontal="center" vertical="center" wrapText="1"/>
    </xf>
    <xf numFmtId="43" fontId="8" fillId="5" borderId="4" xfId="4" applyNumberFormat="1" applyFont="1" applyFill="1" applyBorder="1" applyAlignment="1">
      <alignment horizontal="right" vertical="center" wrapText="1"/>
    </xf>
    <xf numFmtId="0" fontId="8" fillId="5" borderId="4" xfId="2" applyFont="1" applyFill="1" applyBorder="1" applyAlignment="1">
      <alignment horizontal="right" vertical="center" wrapText="1"/>
    </xf>
    <xf numFmtId="43" fontId="8" fillId="5" borderId="4" xfId="2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64" fontId="0" fillId="0" borderId="0" xfId="6" applyNumberFormat="1" applyFont="1"/>
    <xf numFmtId="43" fontId="0" fillId="0" borderId="0" xfId="6" applyFont="1" applyAlignment="1">
      <alignment vertical="center"/>
    </xf>
    <xf numFmtId="0" fontId="18" fillId="0" borderId="0" xfId="0" applyFont="1" applyAlignment="1">
      <alignment horizontal="left" vertical="center"/>
    </xf>
    <xf numFmtId="43" fontId="0" fillId="0" borderId="0" xfId="6" applyFont="1" applyAlignment="1">
      <alignment horizontal="right" vertical="center"/>
    </xf>
    <xf numFmtId="0" fontId="20" fillId="0" borderId="0" xfId="0" applyFont="1" applyAlignment="1">
      <alignment horizontal="center" vertical="center"/>
    </xf>
    <xf numFmtId="0" fontId="4" fillId="0" borderId="6" xfId="2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8" fillId="0" borderId="0" xfId="0" applyFont="1" applyAlignment="1">
      <alignment horizontal="center" vertical="center"/>
    </xf>
    <xf numFmtId="0" fontId="11" fillId="0" borderId="0" xfId="2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2" fillId="4" borderId="1" xfId="2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12" fillId="4" borderId="3" xfId="2" applyFont="1" applyFill="1" applyBorder="1" applyAlignment="1">
      <alignment horizontal="center" vertical="center" wrapText="1"/>
    </xf>
    <xf numFmtId="0" fontId="12" fillId="4" borderId="7" xfId="2" applyFont="1" applyFill="1" applyBorder="1" applyAlignment="1">
      <alignment horizontal="center" vertical="center" wrapText="1"/>
    </xf>
    <xf numFmtId="0" fontId="12" fillId="4" borderId="5" xfId="2" applyFont="1" applyFill="1" applyBorder="1" applyAlignment="1">
      <alignment horizontal="center" vertical="center" wrapText="1"/>
    </xf>
    <xf numFmtId="0" fontId="12" fillId="4" borderId="4" xfId="2" applyFont="1" applyFill="1" applyBorder="1" applyAlignment="1">
      <alignment horizontal="center" vertical="center" textRotation="90"/>
    </xf>
    <xf numFmtId="0" fontId="8" fillId="0" borderId="4" xfId="2" applyFont="1" applyBorder="1" applyAlignment="1">
      <alignment horizontal="center" vertical="center" wrapText="1"/>
    </xf>
    <xf numFmtId="0" fontId="9" fillId="6" borderId="4" xfId="2" applyFont="1" applyFill="1" applyBorder="1" applyAlignment="1">
      <alignment horizontal="right" vertical="center" wrapText="1"/>
    </xf>
    <xf numFmtId="0" fontId="12" fillId="4" borderId="7" xfId="2" applyFont="1" applyFill="1" applyBorder="1" applyAlignment="1">
      <alignment horizontal="center" vertical="center" textRotation="90"/>
    </xf>
    <xf numFmtId="0" fontId="12" fillId="4" borderId="8" xfId="2" applyFont="1" applyFill="1" applyBorder="1" applyAlignment="1">
      <alignment horizontal="center" vertical="center" textRotation="90"/>
    </xf>
    <xf numFmtId="0" fontId="8" fillId="0" borderId="7" xfId="2" applyFont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4" fontId="2" fillId="0" borderId="0" xfId="2" applyNumberFormat="1" applyAlignment="1">
      <alignment horizontal="center"/>
    </xf>
    <xf numFmtId="0" fontId="12" fillId="4" borderId="5" xfId="2" applyFont="1" applyFill="1" applyBorder="1" applyAlignment="1">
      <alignment horizontal="center" vertical="center" textRotation="90"/>
    </xf>
    <xf numFmtId="0" fontId="13" fillId="0" borderId="12" xfId="0" applyFont="1" applyBorder="1" applyAlignment="1">
      <alignment horizontal="left" vertical="center"/>
    </xf>
    <xf numFmtId="0" fontId="12" fillId="4" borderId="4" xfId="2" applyFont="1" applyFill="1" applyBorder="1" applyAlignment="1">
      <alignment horizontal="center" vertical="center" wrapText="1"/>
    </xf>
    <xf numFmtId="0" fontId="12" fillId="4" borderId="9" xfId="2" applyFont="1" applyFill="1" applyBorder="1" applyAlignment="1">
      <alignment horizontal="center" vertical="center" textRotation="90"/>
    </xf>
    <xf numFmtId="0" fontId="12" fillId="4" borderId="10" xfId="2" applyFont="1" applyFill="1" applyBorder="1" applyAlignment="1">
      <alignment horizontal="center" vertical="center" textRotation="90"/>
    </xf>
    <xf numFmtId="0" fontId="12" fillId="4" borderId="11" xfId="2" applyFont="1" applyFill="1" applyBorder="1" applyAlignment="1">
      <alignment horizontal="center" vertical="center" textRotation="90"/>
    </xf>
    <xf numFmtId="0" fontId="2" fillId="0" borderId="7" xfId="2" applyBorder="1" applyAlignment="1">
      <alignment horizontal="center" vertical="center" wrapText="1"/>
    </xf>
    <xf numFmtId="0" fontId="2" fillId="0" borderId="5" xfId="2" applyBorder="1" applyAlignment="1">
      <alignment horizontal="center" vertical="center" wrapText="1"/>
    </xf>
    <xf numFmtId="0" fontId="9" fillId="6" borderId="1" xfId="2" applyFont="1" applyFill="1" applyBorder="1" applyAlignment="1">
      <alignment horizontal="right" vertical="center" wrapText="1"/>
    </xf>
    <xf numFmtId="0" fontId="9" fillId="6" borderId="2" xfId="2" applyFont="1" applyFill="1" applyBorder="1" applyAlignment="1">
      <alignment horizontal="right" vertical="center" wrapText="1"/>
    </xf>
    <xf numFmtId="0" fontId="9" fillId="6" borderId="3" xfId="2" applyFont="1" applyFill="1" applyBorder="1" applyAlignment="1">
      <alignment horizontal="right" vertical="center" wrapText="1"/>
    </xf>
  </cellXfs>
  <cellStyles count="7">
    <cellStyle name="Moeda" xfId="1" builtinId="4"/>
    <cellStyle name="Moeda 2" xfId="4" xr:uid="{CFAD1BDD-ED52-4DF9-BE5E-919F8CD0979B}"/>
    <cellStyle name="Normal" xfId="0" builtinId="0"/>
    <cellStyle name="Normal 2" xfId="2" xr:uid="{FE1EF4A7-0C20-4801-A5F6-DCE4D2A67B19}"/>
    <cellStyle name="Porcentagem 2" xfId="5" xr:uid="{2FE98AE1-1EB8-419D-99E8-F46A78ACAB68}"/>
    <cellStyle name="Vírgula" xfId="6" builtinId="3"/>
    <cellStyle name="Vírgula 2" xfId="3" xr:uid="{7C58D347-8C3A-4BCA-A53D-04E7BB553B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638175</xdr:colOff>
      <xdr:row>0</xdr:row>
      <xdr:rowOff>76200</xdr:rowOff>
    </xdr:from>
    <xdr:to>
      <xdr:col>3</xdr:col>
      <xdr:colOff>0</xdr:colOff>
      <xdr:row>2</xdr:row>
      <xdr:rowOff>20955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7A75D44-F10A-4AFC-BB5A-FF0A26C1E9B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6362700" y="76200"/>
          <a:ext cx="542925" cy="3448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361385</xdr:colOff>
      <xdr:row>0</xdr:row>
      <xdr:rowOff>83820</xdr:rowOff>
    </xdr:from>
    <xdr:to>
      <xdr:col>10</xdr:col>
      <xdr:colOff>913835</xdr:colOff>
      <xdr:row>1</xdr:row>
      <xdr:rowOff>57043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DC489AD7-1A7A-4000-938E-03B5487EB36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11629460" y="83820"/>
          <a:ext cx="552450" cy="28754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281940</xdr:colOff>
      <xdr:row>0</xdr:row>
      <xdr:rowOff>83820</xdr:rowOff>
    </xdr:from>
    <xdr:to>
      <xdr:col>10</xdr:col>
      <xdr:colOff>843915</xdr:colOff>
      <xdr:row>1</xdr:row>
      <xdr:rowOff>55866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1F7E2A9C-EE34-4F0D-9200-8A555AFB305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11492865" y="83820"/>
          <a:ext cx="561975" cy="28637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297180</xdr:colOff>
      <xdr:row>0</xdr:row>
      <xdr:rowOff>83820</xdr:rowOff>
    </xdr:from>
    <xdr:to>
      <xdr:col>10</xdr:col>
      <xdr:colOff>849630</xdr:colOff>
      <xdr:row>1</xdr:row>
      <xdr:rowOff>55866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F1410C19-FF40-4F3F-B982-52F01AA8858F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11508105" y="83820"/>
          <a:ext cx="552450" cy="28637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E9C16-0493-4411-86D7-110C8E600C78}">
  <sheetPr>
    <tabColor theme="4" tint="-0.499984740745262"/>
  </sheetPr>
  <dimension ref="A1:K27"/>
  <sheetViews>
    <sheetView showGridLines="0" tabSelected="1" workbookViewId="0">
      <selection sqref="A1:C1"/>
    </sheetView>
  </sheetViews>
  <sheetFormatPr defaultRowHeight="12.75" x14ac:dyDescent="0.2"/>
  <cols>
    <col min="1" max="1" width="68.140625" style="2" customWidth="1"/>
    <col min="2" max="3" width="17.7109375" style="2" customWidth="1"/>
    <col min="4" max="4" width="7.28515625" style="2" customWidth="1"/>
    <col min="5" max="5" width="27.7109375" style="2" customWidth="1"/>
    <col min="6" max="6" width="4.7109375" style="2" bestFit="1" customWidth="1"/>
    <col min="7" max="7" width="12.85546875" style="2" bestFit="1" customWidth="1"/>
    <col min="8" max="16384" width="9.140625" style="2"/>
  </cols>
  <sheetData>
    <row r="1" spans="1:11" ht="18.75" x14ac:dyDescent="0.2">
      <c r="A1" s="73" t="s">
        <v>77</v>
      </c>
      <c r="B1" s="73"/>
      <c r="C1" s="73"/>
    </row>
    <row r="2" spans="1:11" x14ac:dyDescent="0.2">
      <c r="A2" s="72" t="s">
        <v>78</v>
      </c>
      <c r="B2" s="72"/>
      <c r="C2" s="72"/>
    </row>
    <row r="3" spans="1:11" x14ac:dyDescent="0.2">
      <c r="A3" s="69"/>
      <c r="B3" s="69"/>
      <c r="C3" s="69"/>
    </row>
    <row r="4" spans="1:11" ht="18.75" x14ac:dyDescent="0.2">
      <c r="A4" s="73" t="s">
        <v>87</v>
      </c>
      <c r="B4" s="73"/>
      <c r="C4" s="73"/>
    </row>
    <row r="5" spans="1:11" ht="15" x14ac:dyDescent="0.2">
      <c r="A5" s="71"/>
      <c r="B5" s="77" t="s">
        <v>0</v>
      </c>
      <c r="C5" s="77"/>
      <c r="J5" s="3"/>
      <c r="K5" s="3"/>
    </row>
    <row r="6" spans="1:11" ht="15" x14ac:dyDescent="0.2">
      <c r="A6" s="1"/>
      <c r="B6" s="1"/>
      <c r="C6" s="1"/>
      <c r="J6" s="3"/>
      <c r="K6" s="3"/>
    </row>
    <row r="7" spans="1:11" x14ac:dyDescent="0.2">
      <c r="A7" s="74" t="s">
        <v>1</v>
      </c>
      <c r="B7" s="75"/>
      <c r="C7" s="76"/>
      <c r="J7" s="3"/>
      <c r="K7" s="3"/>
    </row>
    <row r="8" spans="1:11" ht="15" customHeight="1" x14ac:dyDescent="0.2">
      <c r="A8" s="4"/>
      <c r="B8" s="5" t="s">
        <v>2</v>
      </c>
      <c r="C8" s="5" t="s">
        <v>3</v>
      </c>
      <c r="J8" s="3"/>
      <c r="K8" s="3"/>
    </row>
    <row r="9" spans="1:11" ht="30" customHeight="1" x14ac:dyDescent="0.2">
      <c r="A9" s="6" t="s">
        <v>4</v>
      </c>
      <c r="B9" s="7">
        <v>250126422</v>
      </c>
      <c r="C9" s="7">
        <v>281679928.17000002</v>
      </c>
      <c r="J9" s="3"/>
      <c r="K9" s="3"/>
    </row>
    <row r="10" spans="1:11" ht="30" customHeight="1" x14ac:dyDescent="0.2">
      <c r="A10" s="8" t="s">
        <v>5</v>
      </c>
      <c r="B10" s="9">
        <v>5002529</v>
      </c>
      <c r="C10" s="7">
        <v>5633598.54</v>
      </c>
      <c r="J10" s="3"/>
      <c r="K10" s="3"/>
    </row>
    <row r="11" spans="1:11" ht="30" customHeight="1" x14ac:dyDescent="0.2">
      <c r="A11" s="10" t="s">
        <v>6</v>
      </c>
      <c r="B11" s="11">
        <v>245123893</v>
      </c>
      <c r="C11" s="12">
        <v>276046329.63</v>
      </c>
      <c r="J11" s="3"/>
      <c r="K11" s="3"/>
    </row>
    <row r="12" spans="1:11" ht="30" customHeight="1" x14ac:dyDescent="0.2">
      <c r="A12" s="8" t="s">
        <v>7</v>
      </c>
      <c r="B12" s="9">
        <v>7353717</v>
      </c>
      <c r="C12" s="7">
        <v>8281389.8899999997</v>
      </c>
      <c r="J12" s="3"/>
      <c r="K12" s="3"/>
    </row>
    <row r="13" spans="1:11" ht="30" customHeight="1" x14ac:dyDescent="0.2">
      <c r="A13" s="10" t="s">
        <v>8</v>
      </c>
      <c r="B13" s="11">
        <v>237770176</v>
      </c>
      <c r="C13" s="12">
        <v>267764939.74000001</v>
      </c>
      <c r="J13" s="3"/>
      <c r="K13" s="3"/>
    </row>
    <row r="14" spans="1:11" ht="30" customHeight="1" x14ac:dyDescent="0.2">
      <c r="A14" s="8" t="s">
        <v>9</v>
      </c>
      <c r="B14" s="9">
        <v>79248799.660799995</v>
      </c>
      <c r="C14" s="7">
        <v>89246054.415342003</v>
      </c>
      <c r="J14" s="3"/>
      <c r="K14" s="3"/>
    </row>
    <row r="15" spans="1:11" ht="30" customHeight="1" x14ac:dyDescent="0.2">
      <c r="A15" s="8" t="s">
        <v>10</v>
      </c>
      <c r="B15" s="9">
        <v>39624399.830399998</v>
      </c>
      <c r="C15" s="7">
        <v>44636415.454658002</v>
      </c>
      <c r="J15" s="3"/>
      <c r="K15" s="3"/>
    </row>
    <row r="16" spans="1:11" ht="30" customHeight="1" x14ac:dyDescent="0.2">
      <c r="A16" s="8" t="s">
        <v>11</v>
      </c>
      <c r="B16" s="9">
        <v>80281644.385491848</v>
      </c>
      <c r="C16" s="7">
        <v>90062611.978845403</v>
      </c>
      <c r="J16" s="3"/>
      <c r="K16" s="3"/>
    </row>
    <row r="17" spans="1:11" ht="30" customHeight="1" x14ac:dyDescent="0.2">
      <c r="A17" s="8" t="s">
        <v>12</v>
      </c>
      <c r="B17" s="9">
        <v>44048927.544529155</v>
      </c>
      <c r="C17" s="7">
        <v>35587399.205403142</v>
      </c>
      <c r="J17" s="3"/>
      <c r="K17" s="3"/>
    </row>
    <row r="18" spans="1:11" x14ac:dyDescent="0.2">
      <c r="J18" s="3"/>
      <c r="K18" s="3"/>
    </row>
    <row r="19" spans="1:11" x14ac:dyDescent="0.2">
      <c r="J19" s="3"/>
      <c r="K19" s="3"/>
    </row>
    <row r="20" spans="1:11" x14ac:dyDescent="0.2">
      <c r="J20" s="3"/>
      <c r="K20" s="3"/>
    </row>
    <row r="21" spans="1:11" ht="15" x14ac:dyDescent="0.25">
      <c r="A21"/>
      <c r="B21"/>
      <c r="C21"/>
      <c r="D21"/>
      <c r="E21"/>
      <c r="F21"/>
      <c r="G21"/>
      <c r="H21"/>
      <c r="I21"/>
      <c r="J21" s="3"/>
      <c r="K21" s="3"/>
    </row>
    <row r="22" spans="1:11" ht="17.25" x14ac:dyDescent="0.3">
      <c r="A22" s="13"/>
      <c r="B22" s="13"/>
      <c r="C22" s="14"/>
      <c r="D22" s="14"/>
      <c r="E22" s="15"/>
      <c r="F22" s="14"/>
      <c r="G22" s="14"/>
      <c r="H22" s="14"/>
      <c r="J22" s="3"/>
      <c r="K22" s="3"/>
    </row>
    <row r="23" spans="1:11" ht="17.25" x14ac:dyDescent="0.3">
      <c r="A23" s="13"/>
      <c r="B23" s="13"/>
      <c r="C23" s="14"/>
      <c r="D23" s="14"/>
      <c r="E23" s="16"/>
      <c r="G23" s="14"/>
      <c r="H23" s="14"/>
      <c r="J23" s="3"/>
      <c r="K23" s="3"/>
    </row>
    <row r="24" spans="1:11" ht="17.25" x14ac:dyDescent="0.3">
      <c r="A24" s="13"/>
      <c r="B24" s="13"/>
      <c r="C24" s="14"/>
      <c r="D24" s="14"/>
      <c r="E24" s="16"/>
      <c r="G24" s="14"/>
      <c r="H24" s="14"/>
      <c r="J24" s="3"/>
      <c r="K24" s="3"/>
    </row>
    <row r="25" spans="1:11" ht="17.25" x14ac:dyDescent="0.3">
      <c r="A25" s="13"/>
      <c r="B25" s="13"/>
      <c r="C25" s="14"/>
      <c r="D25" s="14"/>
      <c r="E25" s="16"/>
      <c r="G25" s="14"/>
      <c r="H25" s="14"/>
      <c r="J25" s="3"/>
      <c r="K25" s="3"/>
    </row>
    <row r="26" spans="1:11" x14ac:dyDescent="0.2">
      <c r="J26" s="3"/>
      <c r="K26" s="3"/>
    </row>
    <row r="27" spans="1:11" x14ac:dyDescent="0.2">
      <c r="J27" s="3"/>
      <c r="K27" s="3"/>
    </row>
  </sheetData>
  <mergeCells count="5">
    <mergeCell ref="A2:C2"/>
    <mergeCell ref="A4:C4"/>
    <mergeCell ref="A7:C7"/>
    <mergeCell ref="A1:C1"/>
    <mergeCell ref="B5:C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94D3F-7A01-4520-A0F0-FAF6AEEA33BD}">
  <sheetPr>
    <tabColor rgb="FF00B050"/>
    <pageSetUpPr fitToPage="1"/>
  </sheetPr>
  <dimension ref="B1:L57"/>
  <sheetViews>
    <sheetView showGridLines="0" zoomScale="85" zoomScaleNormal="85" workbookViewId="0">
      <pane xSplit="5" ySplit="7" topLeftCell="F8" activePane="bottomRight" state="frozen"/>
      <selection activeCell="E15" sqref="E15"/>
      <selection pane="topRight" activeCell="E15" sqref="E15"/>
      <selection pane="bottomLeft" activeCell="E15" sqref="E15"/>
      <selection pane="bottomRight" activeCell="B1" sqref="B1:K1"/>
    </sheetView>
  </sheetViews>
  <sheetFormatPr defaultRowHeight="24.75" customHeight="1" x14ac:dyDescent="0.2"/>
  <cols>
    <col min="1" max="1" width="3.85546875" style="2" customWidth="1"/>
    <col min="2" max="2" width="10.7109375" style="45" customWidth="1"/>
    <col min="3" max="3" width="29.7109375" style="45" customWidth="1"/>
    <col min="4" max="4" width="26.28515625" style="45" bestFit="1" customWidth="1"/>
    <col min="5" max="5" width="35.7109375" style="45" bestFit="1" customWidth="1"/>
    <col min="6" max="6" width="14.42578125" style="45" customWidth="1"/>
    <col min="7" max="7" width="17.28515625" style="45" bestFit="1" customWidth="1"/>
    <col min="8" max="9" width="14.28515625" style="45" customWidth="1"/>
    <col min="10" max="10" width="17.42578125" style="45" customWidth="1"/>
    <col min="11" max="11" width="18.42578125" style="45" customWidth="1"/>
    <col min="12" max="16384" width="9.140625" style="2"/>
  </cols>
  <sheetData>
    <row r="1" spans="2:11" ht="24.75" customHeight="1" x14ac:dyDescent="0.2">
      <c r="B1" s="78" t="s">
        <v>77</v>
      </c>
      <c r="C1" s="78"/>
      <c r="D1" s="78"/>
      <c r="E1" s="78"/>
      <c r="F1" s="78"/>
      <c r="G1" s="78"/>
      <c r="H1" s="78"/>
      <c r="I1" s="78"/>
      <c r="J1" s="78"/>
      <c r="K1" s="78"/>
    </row>
    <row r="2" spans="2:11" ht="24.75" customHeight="1" x14ac:dyDescent="0.2">
      <c r="B2" s="72" t="s">
        <v>78</v>
      </c>
      <c r="C2" s="72"/>
      <c r="D2" s="72"/>
      <c r="E2" s="72"/>
      <c r="F2" s="72"/>
      <c r="G2" s="72"/>
      <c r="H2" s="72"/>
      <c r="I2" s="72"/>
      <c r="J2" s="72"/>
      <c r="K2" s="72"/>
    </row>
    <row r="3" spans="2:11" ht="10.5" customHeight="1" x14ac:dyDescent="0.2">
      <c r="B3" s="63"/>
      <c r="C3" s="63"/>
      <c r="D3" s="63"/>
      <c r="E3" s="63"/>
      <c r="F3" s="63"/>
      <c r="G3" s="63"/>
      <c r="H3" s="63"/>
      <c r="I3" s="63"/>
      <c r="J3" s="63"/>
      <c r="K3" s="17"/>
    </row>
    <row r="4" spans="2:11" ht="24.75" customHeight="1" x14ac:dyDescent="0.2">
      <c r="B4" s="79" t="s">
        <v>13</v>
      </c>
      <c r="C4" s="79"/>
      <c r="D4" s="79"/>
      <c r="E4" s="79"/>
      <c r="F4" s="79"/>
      <c r="G4" s="79"/>
      <c r="H4" s="79"/>
      <c r="I4" s="79"/>
      <c r="J4" s="79"/>
      <c r="K4" s="79"/>
    </row>
    <row r="5" spans="2:11" ht="24.75" customHeight="1" x14ac:dyDescent="0.2">
      <c r="B5" s="80" t="s">
        <v>79</v>
      </c>
      <c r="C5" s="80"/>
      <c r="D5" s="80"/>
      <c r="E5" s="80"/>
      <c r="F5" s="80"/>
      <c r="G5" s="80"/>
      <c r="H5" s="80"/>
      <c r="I5" s="80"/>
      <c r="J5" s="80"/>
      <c r="K5" s="80"/>
    </row>
    <row r="6" spans="2:11" ht="12.75" customHeight="1" x14ac:dyDescent="0.2">
      <c r="B6" s="64"/>
      <c r="C6" s="64"/>
      <c r="D6" s="64"/>
      <c r="E6" s="64"/>
      <c r="F6" s="64"/>
      <c r="G6" s="64"/>
      <c r="H6" s="64"/>
      <c r="I6" s="64"/>
      <c r="J6" s="64"/>
      <c r="K6" s="64"/>
    </row>
    <row r="7" spans="2:11" ht="24.95" customHeight="1" x14ac:dyDescent="0.25">
      <c r="B7"/>
      <c r="C7"/>
      <c r="D7"/>
      <c r="E7" s="65"/>
      <c r="F7" s="66"/>
      <c r="G7" s="66"/>
      <c r="H7" s="67" t="s">
        <v>0</v>
      </c>
      <c r="I7" s="67"/>
      <c r="J7" s="68"/>
      <c r="K7" s="17"/>
    </row>
    <row r="8" spans="2:11" ht="24.95" customHeight="1" x14ac:dyDescent="0.2">
      <c r="B8" s="84" t="s">
        <v>14</v>
      </c>
      <c r="C8" s="84" t="s">
        <v>15</v>
      </c>
      <c r="D8" s="84" t="s">
        <v>16</v>
      </c>
      <c r="E8" s="84" t="s">
        <v>17</v>
      </c>
      <c r="F8" s="84" t="s">
        <v>18</v>
      </c>
      <c r="G8" s="81" t="s">
        <v>19</v>
      </c>
      <c r="H8" s="82"/>
      <c r="I8" s="83"/>
      <c r="J8" s="81" t="s">
        <v>20</v>
      </c>
      <c r="K8" s="83"/>
    </row>
    <row r="9" spans="2:11" ht="24.95" customHeight="1" x14ac:dyDescent="0.2">
      <c r="B9" s="85"/>
      <c r="C9" s="85"/>
      <c r="D9" s="85"/>
      <c r="E9" s="85"/>
      <c r="F9" s="85"/>
      <c r="G9" s="19" t="s">
        <v>21</v>
      </c>
      <c r="H9" s="19" t="s">
        <v>22</v>
      </c>
      <c r="I9" s="19" t="s">
        <v>23</v>
      </c>
      <c r="J9" s="20" t="s">
        <v>24</v>
      </c>
      <c r="K9" s="20" t="s">
        <v>23</v>
      </c>
    </row>
    <row r="10" spans="2:11" ht="22.5" customHeight="1" x14ac:dyDescent="0.2">
      <c r="B10" s="86" t="s">
        <v>25</v>
      </c>
      <c r="C10" s="87" t="s">
        <v>26</v>
      </c>
      <c r="D10" s="87" t="s">
        <v>27</v>
      </c>
      <c r="E10" s="21" t="s">
        <v>28</v>
      </c>
      <c r="F10" s="22">
        <v>178</v>
      </c>
      <c r="G10" s="22" t="s">
        <v>29</v>
      </c>
      <c r="H10" s="23">
        <v>133996</v>
      </c>
      <c r="I10" s="23">
        <v>18053</v>
      </c>
      <c r="J10" s="24">
        <v>3877416.03385256</v>
      </c>
      <c r="K10" s="25">
        <v>2726381.5359679484</v>
      </c>
    </row>
    <row r="11" spans="2:11" ht="22.5" customHeight="1" x14ac:dyDescent="0.2">
      <c r="B11" s="86"/>
      <c r="C11" s="87"/>
      <c r="D11" s="87"/>
      <c r="E11" s="21" t="s">
        <v>30</v>
      </c>
      <c r="F11" s="22">
        <v>219</v>
      </c>
      <c r="G11" s="22" t="s">
        <v>29</v>
      </c>
      <c r="H11" s="23">
        <v>164199</v>
      </c>
      <c r="I11" s="23">
        <v>22799</v>
      </c>
      <c r="J11" s="24">
        <v>4767613.6867275499</v>
      </c>
      <c r="K11" s="25">
        <v>3383160.4293232961</v>
      </c>
    </row>
    <row r="12" spans="2:11" ht="22.5" customHeight="1" x14ac:dyDescent="0.2">
      <c r="B12" s="86"/>
      <c r="C12" s="21" t="s">
        <v>31</v>
      </c>
      <c r="D12" s="21" t="s">
        <v>27</v>
      </c>
      <c r="E12" s="21" t="s">
        <v>32</v>
      </c>
      <c r="F12" s="22">
        <v>524</v>
      </c>
      <c r="G12" s="22" t="s">
        <v>29</v>
      </c>
      <c r="H12" s="23">
        <v>692424</v>
      </c>
      <c r="I12" s="23">
        <v>623725</v>
      </c>
      <c r="J12" s="24">
        <v>12792661.870331291</v>
      </c>
      <c r="K12" s="25">
        <v>11242619.353085473</v>
      </c>
    </row>
    <row r="13" spans="2:11" ht="22.5" customHeight="1" x14ac:dyDescent="0.2">
      <c r="B13" s="86"/>
      <c r="C13" s="21" t="s">
        <v>33</v>
      </c>
      <c r="D13" s="21" t="s">
        <v>27</v>
      </c>
      <c r="E13" s="21" t="s">
        <v>34</v>
      </c>
      <c r="F13" s="22">
        <v>149</v>
      </c>
      <c r="G13" s="22" t="s">
        <v>29</v>
      </c>
      <c r="H13" s="23">
        <v>100629</v>
      </c>
      <c r="I13" s="23">
        <v>6384</v>
      </c>
      <c r="J13" s="24">
        <v>1159817.5201309933</v>
      </c>
      <c r="K13" s="25">
        <v>842937.91595358727</v>
      </c>
    </row>
    <row r="14" spans="2:11" ht="22.5" customHeight="1" x14ac:dyDescent="0.2">
      <c r="B14" s="86"/>
      <c r="C14" s="21" t="s">
        <v>35</v>
      </c>
      <c r="D14" s="21" t="s">
        <v>36</v>
      </c>
      <c r="E14" s="21" t="s">
        <v>37</v>
      </c>
      <c r="F14" s="22">
        <v>1699</v>
      </c>
      <c r="G14" s="22" t="s">
        <v>29</v>
      </c>
      <c r="H14" s="23">
        <v>1008654</v>
      </c>
      <c r="I14" s="23">
        <v>155530</v>
      </c>
      <c r="J14" s="24">
        <v>18786873.458550826</v>
      </c>
      <c r="K14" s="25">
        <v>16579542.781492257</v>
      </c>
    </row>
    <row r="15" spans="2:11" ht="22.5" customHeight="1" x14ac:dyDescent="0.2">
      <c r="B15" s="88" t="s">
        <v>81</v>
      </c>
      <c r="C15" s="88"/>
      <c r="D15" s="88"/>
      <c r="E15" s="88"/>
      <c r="F15" s="26">
        <f>SUM(F10:F14)</f>
        <v>2769</v>
      </c>
      <c r="G15" s="27"/>
      <c r="H15" s="27"/>
      <c r="I15" s="27"/>
      <c r="J15" s="28">
        <f>SUM(J10:J14)</f>
        <v>41384382.569593221</v>
      </c>
      <c r="K15" s="29">
        <f>SUM(K10:K14)</f>
        <v>34774642.015822567</v>
      </c>
    </row>
    <row r="16" spans="2:11" ht="22.5" customHeight="1" x14ac:dyDescent="0.2">
      <c r="B16" s="89" t="s">
        <v>38</v>
      </c>
      <c r="C16" s="91" t="s">
        <v>39</v>
      </c>
      <c r="D16" s="30" t="s">
        <v>40</v>
      </c>
      <c r="E16" s="30" t="s">
        <v>41</v>
      </c>
      <c r="F16" s="23">
        <v>0</v>
      </c>
      <c r="G16" s="30" t="s">
        <v>42</v>
      </c>
      <c r="H16" s="61" t="s">
        <v>27</v>
      </c>
      <c r="I16" s="23">
        <v>449</v>
      </c>
      <c r="J16" s="61" t="s">
        <v>27</v>
      </c>
      <c r="K16" s="62">
        <v>13547.194383734392</v>
      </c>
    </row>
    <row r="17" spans="2:11" ht="22.5" customHeight="1" x14ac:dyDescent="0.2">
      <c r="B17" s="90"/>
      <c r="C17" s="92"/>
      <c r="D17" s="91" t="s">
        <v>43</v>
      </c>
      <c r="E17" s="30" t="s">
        <v>41</v>
      </c>
      <c r="F17" s="23">
        <v>0</v>
      </c>
      <c r="G17" s="23" t="s">
        <v>42</v>
      </c>
      <c r="H17" s="54" t="s">
        <v>27</v>
      </c>
      <c r="I17" s="23">
        <v>5423</v>
      </c>
      <c r="J17" s="60" t="s">
        <v>27</v>
      </c>
      <c r="K17" s="25">
        <v>437652.02312784147</v>
      </c>
    </row>
    <row r="18" spans="2:11" ht="22.5" customHeight="1" x14ac:dyDescent="0.2">
      <c r="B18" s="90"/>
      <c r="C18" s="92"/>
      <c r="D18" s="92"/>
      <c r="E18" s="30" t="s">
        <v>37</v>
      </c>
      <c r="F18" s="23">
        <v>1449</v>
      </c>
      <c r="G18" s="23" t="s">
        <v>29</v>
      </c>
      <c r="H18" s="23">
        <v>75463</v>
      </c>
      <c r="I18" s="23">
        <v>28725</v>
      </c>
      <c r="J18" s="24">
        <v>4700182.0064520342</v>
      </c>
      <c r="K18" s="25">
        <v>3358311.1387279048</v>
      </c>
    </row>
    <row r="19" spans="2:11" ht="22.5" customHeight="1" x14ac:dyDescent="0.2">
      <c r="B19" s="90"/>
      <c r="C19" s="92"/>
      <c r="D19" s="93"/>
      <c r="E19" s="30" t="s">
        <v>44</v>
      </c>
      <c r="F19" s="23">
        <v>385</v>
      </c>
      <c r="G19" s="23" t="s">
        <v>29</v>
      </c>
      <c r="H19" s="54" t="s">
        <v>27</v>
      </c>
      <c r="I19" s="23">
        <v>771</v>
      </c>
      <c r="J19" s="60" t="s">
        <v>27</v>
      </c>
      <c r="K19" s="25">
        <v>243077.78563927943</v>
      </c>
    </row>
    <row r="20" spans="2:11" ht="22.5" customHeight="1" x14ac:dyDescent="0.2">
      <c r="B20" s="90"/>
      <c r="C20" s="92"/>
      <c r="D20" s="91" t="s">
        <v>45</v>
      </c>
      <c r="E20" s="30" t="s">
        <v>41</v>
      </c>
      <c r="F20" s="23">
        <v>0</v>
      </c>
      <c r="G20" s="23" t="s">
        <v>42</v>
      </c>
      <c r="H20" s="54" t="s">
        <v>27</v>
      </c>
      <c r="I20" s="23">
        <v>95030</v>
      </c>
      <c r="J20" s="60" t="s">
        <v>27</v>
      </c>
      <c r="K20" s="25">
        <v>6763551.3389549702</v>
      </c>
    </row>
    <row r="21" spans="2:11" ht="22.5" customHeight="1" x14ac:dyDescent="0.2">
      <c r="B21" s="90"/>
      <c r="C21" s="92"/>
      <c r="D21" s="92"/>
      <c r="E21" s="30" t="s">
        <v>37</v>
      </c>
      <c r="F21" s="23">
        <v>89</v>
      </c>
      <c r="G21" s="23" t="s">
        <v>29</v>
      </c>
      <c r="H21" s="23">
        <v>2000</v>
      </c>
      <c r="I21" s="23">
        <v>2102</v>
      </c>
      <c r="J21" s="24">
        <v>110154.37453231728</v>
      </c>
      <c r="K21" s="25">
        <v>285968.84231285448</v>
      </c>
    </row>
    <row r="22" spans="2:11" ht="22.5" customHeight="1" x14ac:dyDescent="0.2">
      <c r="B22" s="90"/>
      <c r="C22" s="93"/>
      <c r="D22" s="93"/>
      <c r="E22" s="30" t="s">
        <v>44</v>
      </c>
      <c r="F22" s="23">
        <v>127</v>
      </c>
      <c r="G22" s="23" t="s">
        <v>29</v>
      </c>
      <c r="H22" s="54" t="s">
        <v>27</v>
      </c>
      <c r="I22" s="23">
        <v>462</v>
      </c>
      <c r="J22" s="60" t="s">
        <v>27</v>
      </c>
      <c r="K22" s="25">
        <v>57755.423639864704</v>
      </c>
    </row>
    <row r="23" spans="2:11" ht="22.5" customHeight="1" x14ac:dyDescent="0.2">
      <c r="B23" s="90"/>
      <c r="C23" s="91" t="s">
        <v>46</v>
      </c>
      <c r="D23" s="91" t="s">
        <v>27</v>
      </c>
      <c r="E23" s="30" t="s">
        <v>37</v>
      </c>
      <c r="F23" s="23">
        <v>204</v>
      </c>
      <c r="G23" s="23" t="s">
        <v>29</v>
      </c>
      <c r="H23" s="23">
        <v>14638</v>
      </c>
      <c r="I23" s="23">
        <v>4708</v>
      </c>
      <c r="J23" s="24">
        <v>311059.83661739348</v>
      </c>
      <c r="K23" s="25">
        <v>292374.64790804521</v>
      </c>
    </row>
    <row r="24" spans="2:11" ht="22.5" customHeight="1" x14ac:dyDescent="0.2">
      <c r="B24" s="90"/>
      <c r="C24" s="92"/>
      <c r="D24" s="92"/>
      <c r="E24" s="30" t="s">
        <v>47</v>
      </c>
      <c r="F24" s="23">
        <v>0</v>
      </c>
      <c r="G24" s="23" t="s">
        <v>48</v>
      </c>
      <c r="H24" s="54" t="s">
        <v>27</v>
      </c>
      <c r="I24" s="23">
        <v>10088</v>
      </c>
      <c r="J24" s="60" t="s">
        <v>27</v>
      </c>
      <c r="K24" s="25">
        <v>384751.81320179079</v>
      </c>
    </row>
    <row r="25" spans="2:11" ht="22.5" customHeight="1" x14ac:dyDescent="0.2">
      <c r="B25" s="90"/>
      <c r="C25" s="92"/>
      <c r="D25" s="92"/>
      <c r="E25" s="30" t="s">
        <v>49</v>
      </c>
      <c r="F25" s="23">
        <v>0</v>
      </c>
      <c r="G25" s="23" t="s">
        <v>42</v>
      </c>
      <c r="H25" s="54" t="s">
        <v>27</v>
      </c>
      <c r="I25" s="23">
        <v>899</v>
      </c>
      <c r="J25" s="60" t="s">
        <v>27</v>
      </c>
      <c r="K25" s="25">
        <v>79670.462596359241</v>
      </c>
    </row>
    <row r="26" spans="2:11" ht="22.5" customHeight="1" x14ac:dyDescent="0.2">
      <c r="B26" s="90"/>
      <c r="C26" s="92"/>
      <c r="D26" s="92"/>
      <c r="E26" s="30" t="s">
        <v>44</v>
      </c>
      <c r="F26" s="23">
        <v>428</v>
      </c>
      <c r="G26" s="23" t="s">
        <v>29</v>
      </c>
      <c r="H26" s="54" t="s">
        <v>27</v>
      </c>
      <c r="I26" s="23">
        <v>1588</v>
      </c>
      <c r="J26" s="60" t="s">
        <v>27</v>
      </c>
      <c r="K26" s="25">
        <v>98716.600605999323</v>
      </c>
    </row>
    <row r="27" spans="2:11" ht="22.5" customHeight="1" x14ac:dyDescent="0.2">
      <c r="B27" s="90"/>
      <c r="C27" s="91" t="s">
        <v>50</v>
      </c>
      <c r="D27" s="91" t="s">
        <v>27</v>
      </c>
      <c r="E27" s="30" t="s">
        <v>41</v>
      </c>
      <c r="F27" s="23">
        <v>0</v>
      </c>
      <c r="G27" s="23" t="s">
        <v>42</v>
      </c>
      <c r="H27" s="23">
        <v>198036</v>
      </c>
      <c r="I27" s="23">
        <v>8907077</v>
      </c>
      <c r="J27" s="24">
        <v>14028316.770168699</v>
      </c>
      <c r="K27" s="25">
        <v>7270845.9382141447</v>
      </c>
    </row>
    <row r="28" spans="2:11" ht="22.5" customHeight="1" x14ac:dyDescent="0.2">
      <c r="B28" s="90"/>
      <c r="C28" s="92"/>
      <c r="D28" s="92"/>
      <c r="E28" s="30" t="s">
        <v>37</v>
      </c>
      <c r="F28" s="23">
        <v>881</v>
      </c>
      <c r="G28" s="23" t="s">
        <v>29</v>
      </c>
      <c r="H28" s="23">
        <v>57974</v>
      </c>
      <c r="I28" s="23">
        <v>50899</v>
      </c>
      <c r="J28" s="24">
        <v>4489674.1929414002</v>
      </c>
      <c r="K28" s="25">
        <v>4146161.850226549</v>
      </c>
    </row>
    <row r="29" spans="2:11" ht="22.5" customHeight="1" x14ac:dyDescent="0.2">
      <c r="B29" s="90"/>
      <c r="C29" s="93"/>
      <c r="D29" s="93"/>
      <c r="E29" s="30" t="s">
        <v>44</v>
      </c>
      <c r="F29" s="23">
        <v>246</v>
      </c>
      <c r="G29" s="23" t="s">
        <v>29</v>
      </c>
      <c r="H29" s="54" t="s">
        <v>27</v>
      </c>
      <c r="I29" s="23">
        <v>1245</v>
      </c>
      <c r="J29" s="60" t="s">
        <v>27</v>
      </c>
      <c r="K29" s="25">
        <v>9232.261359206841</v>
      </c>
    </row>
    <row r="30" spans="2:11" ht="22.5" customHeight="1" x14ac:dyDescent="0.2">
      <c r="B30" s="90"/>
      <c r="C30" s="91" t="s">
        <v>51</v>
      </c>
      <c r="D30" s="91" t="s">
        <v>27</v>
      </c>
      <c r="E30" s="30" t="s">
        <v>37</v>
      </c>
      <c r="F30" s="23">
        <v>23</v>
      </c>
      <c r="G30" s="23" t="s">
        <v>29</v>
      </c>
      <c r="H30" s="23">
        <v>954</v>
      </c>
      <c r="I30" s="23">
        <v>372</v>
      </c>
      <c r="J30" s="24">
        <v>25790.798999092302</v>
      </c>
      <c r="K30" s="25">
        <v>0</v>
      </c>
    </row>
    <row r="31" spans="2:11" ht="22.5" customHeight="1" x14ac:dyDescent="0.2">
      <c r="B31" s="90"/>
      <c r="C31" s="92"/>
      <c r="D31" s="92"/>
      <c r="E31" s="30" t="s">
        <v>47</v>
      </c>
      <c r="F31" s="23">
        <v>0</v>
      </c>
      <c r="G31" s="23" t="s">
        <v>48</v>
      </c>
      <c r="H31" s="54" t="s">
        <v>27</v>
      </c>
      <c r="I31" s="23">
        <v>30783</v>
      </c>
      <c r="J31" s="60" t="s">
        <v>27</v>
      </c>
      <c r="K31" s="25">
        <v>1418193.8466448239</v>
      </c>
    </row>
    <row r="32" spans="2:11" ht="22.5" customHeight="1" x14ac:dyDescent="0.2">
      <c r="B32" s="90"/>
      <c r="C32" s="92"/>
      <c r="D32" s="92"/>
      <c r="E32" s="30" t="s">
        <v>52</v>
      </c>
      <c r="F32" s="23">
        <v>0</v>
      </c>
      <c r="G32" s="23" t="s">
        <v>42</v>
      </c>
      <c r="H32" s="54" t="s">
        <v>27</v>
      </c>
      <c r="I32" s="23">
        <v>35509</v>
      </c>
      <c r="J32" s="60" t="s">
        <v>27</v>
      </c>
      <c r="K32" s="25">
        <v>747569.03638702736</v>
      </c>
    </row>
    <row r="33" spans="2:11" ht="22.5" customHeight="1" x14ac:dyDescent="0.2">
      <c r="B33" s="90"/>
      <c r="C33" s="93"/>
      <c r="D33" s="93"/>
      <c r="E33" s="30" t="s">
        <v>44</v>
      </c>
      <c r="F33" s="23">
        <v>291</v>
      </c>
      <c r="G33" s="23" t="s">
        <v>29</v>
      </c>
      <c r="H33" s="54" t="s">
        <v>27</v>
      </c>
      <c r="I33" s="23">
        <v>2783</v>
      </c>
      <c r="J33" s="60" t="s">
        <v>27</v>
      </c>
      <c r="K33" s="25">
        <v>50115.267265755894</v>
      </c>
    </row>
    <row r="34" spans="2:11" ht="22.5" customHeight="1" x14ac:dyDescent="0.2">
      <c r="B34" s="90"/>
      <c r="C34" s="91" t="s">
        <v>53</v>
      </c>
      <c r="D34" s="91" t="s">
        <v>27</v>
      </c>
      <c r="E34" s="30" t="s">
        <v>41</v>
      </c>
      <c r="F34" s="23">
        <v>0</v>
      </c>
      <c r="G34" s="23" t="s">
        <v>42</v>
      </c>
      <c r="H34" s="54" t="s">
        <v>27</v>
      </c>
      <c r="I34" s="23">
        <v>3039</v>
      </c>
      <c r="J34" s="60" t="s">
        <v>27</v>
      </c>
      <c r="K34" s="25">
        <v>72269.842180985026</v>
      </c>
    </row>
    <row r="35" spans="2:11" ht="22.5" customHeight="1" x14ac:dyDescent="0.2">
      <c r="B35" s="90"/>
      <c r="C35" s="92"/>
      <c r="D35" s="92"/>
      <c r="E35" s="30" t="s">
        <v>47</v>
      </c>
      <c r="F35" s="23">
        <v>0</v>
      </c>
      <c r="G35" s="23" t="s">
        <v>48</v>
      </c>
      <c r="H35" s="54" t="s">
        <v>27</v>
      </c>
      <c r="I35" s="23">
        <v>12489</v>
      </c>
      <c r="J35" s="60" t="s">
        <v>27</v>
      </c>
      <c r="K35" s="25">
        <v>281588.74115656363</v>
      </c>
    </row>
    <row r="36" spans="2:11" ht="22.5" customHeight="1" x14ac:dyDescent="0.2">
      <c r="B36" s="90"/>
      <c r="C36" s="93"/>
      <c r="D36" s="93"/>
      <c r="E36" s="30" t="s">
        <v>44</v>
      </c>
      <c r="F36" s="23">
        <v>70</v>
      </c>
      <c r="G36" s="23" t="s">
        <v>29</v>
      </c>
      <c r="H36" s="54" t="s">
        <v>27</v>
      </c>
      <c r="I36" s="23">
        <v>285</v>
      </c>
      <c r="J36" s="60" t="s">
        <v>27</v>
      </c>
      <c r="K36" s="25">
        <v>6906.9331885388965</v>
      </c>
    </row>
    <row r="37" spans="2:11" ht="15" customHeight="1" x14ac:dyDescent="0.2">
      <c r="B37" s="88" t="s">
        <v>82</v>
      </c>
      <c r="C37" s="88"/>
      <c r="D37" s="88"/>
      <c r="E37" s="88"/>
      <c r="F37" s="32">
        <f>SUM(F16:F36)</f>
        <v>4193</v>
      </c>
      <c r="G37" s="27"/>
      <c r="H37" s="27"/>
      <c r="I37" s="27"/>
      <c r="J37" s="28">
        <f>SUM(J16:J36)</f>
        <v>23665177.97971094</v>
      </c>
      <c r="K37" s="29">
        <f>SUM(K16:K36)</f>
        <v>26018260.987722237</v>
      </c>
    </row>
    <row r="38" spans="2:11" ht="22.5" customHeight="1" x14ac:dyDescent="0.2">
      <c r="B38" s="89" t="s">
        <v>54</v>
      </c>
      <c r="C38" s="91" t="s">
        <v>55</v>
      </c>
      <c r="D38" s="91" t="s">
        <v>56</v>
      </c>
      <c r="E38" s="21" t="s">
        <v>57</v>
      </c>
      <c r="F38" s="23">
        <v>2264</v>
      </c>
      <c r="G38" s="22" t="s">
        <v>29</v>
      </c>
      <c r="H38" s="23">
        <v>120646</v>
      </c>
      <c r="I38" s="22">
        <v>29604</v>
      </c>
      <c r="J38" s="24">
        <v>6590184.3536599334</v>
      </c>
      <c r="K38" s="31">
        <v>4262038.9681377122</v>
      </c>
    </row>
    <row r="39" spans="2:11" ht="22.5" customHeight="1" x14ac:dyDescent="0.2">
      <c r="B39" s="90"/>
      <c r="C39" s="92"/>
      <c r="D39" s="92"/>
      <c r="E39" s="21" t="s">
        <v>58</v>
      </c>
      <c r="F39" s="23">
        <v>4658</v>
      </c>
      <c r="G39" s="23" t="s">
        <v>29</v>
      </c>
      <c r="H39" s="23">
        <v>118529</v>
      </c>
      <c r="I39" s="22">
        <v>52757</v>
      </c>
      <c r="J39" s="24">
        <v>7039127.2312676786</v>
      </c>
      <c r="K39" s="31">
        <v>7935488.2035006406</v>
      </c>
    </row>
    <row r="40" spans="2:11" ht="22.5" customHeight="1" x14ac:dyDescent="0.2">
      <c r="B40" s="90"/>
      <c r="C40" s="92"/>
      <c r="D40" s="92"/>
      <c r="E40" s="21" t="s">
        <v>59</v>
      </c>
      <c r="F40" s="23">
        <v>323</v>
      </c>
      <c r="G40" s="23" t="s">
        <v>29</v>
      </c>
      <c r="H40" s="23">
        <v>24775</v>
      </c>
      <c r="I40" s="22">
        <v>3238</v>
      </c>
      <c r="J40" s="24">
        <v>1416671.7031223837</v>
      </c>
      <c r="K40" s="31">
        <v>504481.91671986354</v>
      </c>
    </row>
    <row r="41" spans="2:11" ht="22.5" customHeight="1" x14ac:dyDescent="0.2">
      <c r="B41" s="90"/>
      <c r="C41" s="93"/>
      <c r="D41" s="93"/>
      <c r="E41" s="21" t="s">
        <v>60</v>
      </c>
      <c r="F41" s="23">
        <v>82</v>
      </c>
      <c r="G41" s="23" t="s">
        <v>29</v>
      </c>
      <c r="H41" s="23">
        <v>3534</v>
      </c>
      <c r="I41" s="22">
        <v>822</v>
      </c>
      <c r="J41" s="24">
        <v>186100.5481377042</v>
      </c>
      <c r="K41" s="31">
        <v>100698.51188895287</v>
      </c>
    </row>
    <row r="42" spans="2:11" ht="22.5" customHeight="1" x14ac:dyDescent="0.2">
      <c r="B42" s="90"/>
      <c r="C42" s="33" t="s">
        <v>61</v>
      </c>
      <c r="D42" s="34" t="s">
        <v>62</v>
      </c>
      <c r="E42" s="30" t="s">
        <v>63</v>
      </c>
      <c r="F42" s="23">
        <v>2160</v>
      </c>
      <c r="G42" s="23" t="s">
        <v>29</v>
      </c>
      <c r="H42" s="54" t="s">
        <v>27</v>
      </c>
      <c r="I42" s="23">
        <v>15090</v>
      </c>
      <c r="J42" s="60" t="s">
        <v>27</v>
      </c>
      <c r="K42" s="25">
        <v>8979915.9690999333</v>
      </c>
    </row>
    <row r="43" spans="2:11" ht="15" customHeight="1" x14ac:dyDescent="0.2">
      <c r="B43" s="88" t="s">
        <v>83</v>
      </c>
      <c r="C43" s="88"/>
      <c r="D43" s="88"/>
      <c r="E43" s="88"/>
      <c r="F43" s="32">
        <f>SUM(F38:F42)</f>
        <v>9487</v>
      </c>
      <c r="G43" s="27"/>
      <c r="H43" s="27"/>
      <c r="I43" s="27"/>
      <c r="J43" s="28">
        <f>SUM(J38:J42)</f>
        <v>15232083.836187698</v>
      </c>
      <c r="K43" s="29">
        <f>SUM(K38:K42)</f>
        <v>21782623.569347102</v>
      </c>
    </row>
    <row r="44" spans="2:11" ht="15" customHeight="1" x14ac:dyDescent="0.2">
      <c r="B44" s="90" t="s">
        <v>64</v>
      </c>
      <c r="C44" s="91" t="s">
        <v>65</v>
      </c>
      <c r="D44" s="92" t="s">
        <v>27</v>
      </c>
      <c r="E44" s="30" t="s">
        <v>66</v>
      </c>
      <c r="F44" s="23">
        <v>2409</v>
      </c>
      <c r="G44" s="23" t="s">
        <v>48</v>
      </c>
      <c r="H44" s="23">
        <v>0</v>
      </c>
      <c r="I44" s="23">
        <v>2409</v>
      </c>
      <c r="J44" s="60" t="s">
        <v>27</v>
      </c>
      <c r="K44" s="58">
        <v>559517.3467670579</v>
      </c>
    </row>
    <row r="45" spans="2:11" ht="15" customHeight="1" x14ac:dyDescent="0.2">
      <c r="B45" s="90"/>
      <c r="C45" s="92"/>
      <c r="D45" s="92"/>
      <c r="E45" s="30" t="s">
        <v>44</v>
      </c>
      <c r="F45" s="23">
        <v>92</v>
      </c>
      <c r="G45" s="23" t="s">
        <v>29</v>
      </c>
      <c r="H45" s="23">
        <v>0</v>
      </c>
      <c r="I45" s="23">
        <v>437</v>
      </c>
      <c r="J45" s="60" t="s">
        <v>27</v>
      </c>
      <c r="K45" s="58">
        <v>828589.69545928272</v>
      </c>
    </row>
    <row r="46" spans="2:11" ht="15" customHeight="1" x14ac:dyDescent="0.2">
      <c r="B46" s="90"/>
      <c r="C46" s="93"/>
      <c r="D46" s="93"/>
      <c r="E46" s="30" t="s">
        <v>67</v>
      </c>
      <c r="F46" s="23">
        <v>0</v>
      </c>
      <c r="G46" s="23" t="s">
        <v>48</v>
      </c>
      <c r="H46" s="23">
        <v>0</v>
      </c>
      <c r="I46" s="23">
        <v>63</v>
      </c>
      <c r="J46" s="60" t="s">
        <v>27</v>
      </c>
      <c r="K46" s="58">
        <v>37161.876243586586</v>
      </c>
    </row>
    <row r="47" spans="2:11" ht="15" customHeight="1" x14ac:dyDescent="0.2">
      <c r="B47" s="90"/>
      <c r="C47" s="91" t="s">
        <v>68</v>
      </c>
      <c r="D47" s="91" t="s">
        <v>27</v>
      </c>
      <c r="E47" s="30" t="s">
        <v>69</v>
      </c>
      <c r="F47" s="23">
        <v>0</v>
      </c>
      <c r="G47" s="23" t="s">
        <v>48</v>
      </c>
      <c r="H47" s="23">
        <v>0</v>
      </c>
      <c r="I47" s="23">
        <v>428</v>
      </c>
      <c r="J47" s="60" t="s">
        <v>27</v>
      </c>
      <c r="K47" s="24">
        <v>62065.807441741039</v>
      </c>
    </row>
    <row r="48" spans="2:11" ht="15" customHeight="1" x14ac:dyDescent="0.2">
      <c r="B48" s="90"/>
      <c r="C48" s="92"/>
      <c r="D48" s="92"/>
      <c r="E48" s="30" t="s">
        <v>70</v>
      </c>
      <c r="F48" s="23">
        <v>0</v>
      </c>
      <c r="G48" s="23" t="s">
        <v>48</v>
      </c>
      <c r="H48" s="23">
        <v>0</v>
      </c>
      <c r="I48" s="23">
        <v>2565</v>
      </c>
      <c r="J48" s="60" t="s">
        <v>27</v>
      </c>
      <c r="K48" s="24">
        <v>380557.27406083653</v>
      </c>
    </row>
    <row r="49" spans="2:12" ht="15" customHeight="1" x14ac:dyDescent="0.2">
      <c r="B49" s="90"/>
      <c r="C49" s="92"/>
      <c r="D49" s="92"/>
      <c r="E49" s="30" t="s">
        <v>66</v>
      </c>
      <c r="F49" s="23">
        <v>55056</v>
      </c>
      <c r="G49" s="23" t="s">
        <v>48</v>
      </c>
      <c r="H49" s="23">
        <v>0</v>
      </c>
      <c r="I49" s="23">
        <v>55825</v>
      </c>
      <c r="J49" s="60" t="s">
        <v>27</v>
      </c>
      <c r="K49" s="24">
        <v>3666114.6842034897</v>
      </c>
    </row>
    <row r="50" spans="2:12" ht="15" customHeight="1" x14ac:dyDescent="0.2">
      <c r="B50" s="90"/>
      <c r="C50" s="92"/>
      <c r="D50" s="92"/>
      <c r="E50" s="30" t="s">
        <v>44</v>
      </c>
      <c r="F50" s="23">
        <v>2705</v>
      </c>
      <c r="G50" s="23" t="s">
        <v>29</v>
      </c>
      <c r="H50" s="23">
        <v>0</v>
      </c>
      <c r="I50" s="23">
        <v>10024</v>
      </c>
      <c r="J50" s="60" t="s">
        <v>27</v>
      </c>
      <c r="K50" s="24">
        <v>1759785.8190363601</v>
      </c>
    </row>
    <row r="51" spans="2:12" ht="15" customHeight="1" x14ac:dyDescent="0.2">
      <c r="B51" s="90"/>
      <c r="C51" s="92"/>
      <c r="D51" s="92"/>
      <c r="E51" s="30" t="s">
        <v>71</v>
      </c>
      <c r="F51" s="23">
        <v>0</v>
      </c>
      <c r="G51" s="23" t="s">
        <v>48</v>
      </c>
      <c r="H51" s="23">
        <v>0</v>
      </c>
      <c r="I51" s="23">
        <v>1515</v>
      </c>
      <c r="J51" s="60" t="s">
        <v>27</v>
      </c>
      <c r="K51" s="24">
        <v>192686.66362959647</v>
      </c>
    </row>
    <row r="52" spans="2:12" ht="15" customHeight="1" x14ac:dyDescent="0.2">
      <c r="B52" s="95"/>
      <c r="C52" s="93"/>
      <c r="D52" s="92"/>
      <c r="E52" s="59" t="s">
        <v>72</v>
      </c>
      <c r="F52" s="23">
        <v>0</v>
      </c>
      <c r="G52" s="23" t="s">
        <v>48</v>
      </c>
      <c r="H52" s="23">
        <v>0</v>
      </c>
      <c r="I52" s="23">
        <v>1</v>
      </c>
      <c r="J52" s="60" t="s">
        <v>27</v>
      </c>
      <c r="K52" s="24">
        <v>606.23911154856557</v>
      </c>
    </row>
    <row r="53" spans="2:12" ht="15" customHeight="1" x14ac:dyDescent="0.2">
      <c r="B53" s="35"/>
      <c r="C53" s="36"/>
      <c r="D53" s="36"/>
      <c r="E53" s="53" t="s">
        <v>84</v>
      </c>
      <c r="F53" s="37">
        <f>SUM(F44:F52)</f>
        <v>60262</v>
      </c>
      <c r="G53" s="38"/>
      <c r="H53" s="39"/>
      <c r="I53" s="40"/>
      <c r="J53" s="41">
        <f>SUM(J47:J52)</f>
        <v>0</v>
      </c>
      <c r="K53" s="41">
        <f>SUM(K44:K52)</f>
        <v>7487085.4059534986</v>
      </c>
    </row>
    <row r="54" spans="2:12" ht="6.75" customHeight="1" x14ac:dyDescent="0.2">
      <c r="B54" s="42"/>
      <c r="C54" s="42"/>
      <c r="D54" s="42"/>
      <c r="E54" s="42"/>
      <c r="F54" s="43"/>
      <c r="G54" s="43"/>
      <c r="H54" s="43"/>
      <c r="I54" s="43"/>
      <c r="J54" s="43"/>
      <c r="K54" s="44"/>
    </row>
    <row r="55" spans="2:12" ht="12.75" x14ac:dyDescent="0.2">
      <c r="B55" s="88" t="s">
        <v>85</v>
      </c>
      <c r="C55" s="88"/>
      <c r="D55" s="88"/>
      <c r="E55" s="88"/>
      <c r="F55" s="26">
        <f>F15+F37+F43+F53</f>
        <v>76711</v>
      </c>
      <c r="G55" s="27"/>
      <c r="H55" s="27"/>
      <c r="I55" s="27"/>
      <c r="J55" s="29">
        <f>J15+J37+J43+J53</f>
        <v>80281644.385491848</v>
      </c>
      <c r="K55" s="29">
        <f>K15+K37+K43+K53</f>
        <v>90062611.978845403</v>
      </c>
    </row>
    <row r="56" spans="2:12" ht="24.75" customHeight="1" x14ac:dyDescent="0.25">
      <c r="B56" s="96" t="s">
        <v>76</v>
      </c>
      <c r="C56" s="96"/>
      <c r="D56" s="96"/>
      <c r="E56" s="96"/>
      <c r="F56" s="96"/>
      <c r="G56" s="96"/>
      <c r="H56" s="96"/>
      <c r="I56" s="96"/>
      <c r="J56" s="96"/>
      <c r="K56" s="96"/>
      <c r="L56" s="46"/>
    </row>
    <row r="57" spans="2:12" ht="24.75" customHeight="1" x14ac:dyDescent="0.2">
      <c r="H57" s="94"/>
      <c r="I57" s="94"/>
      <c r="J57" s="94"/>
      <c r="K57" s="47"/>
    </row>
  </sheetData>
  <mergeCells count="40">
    <mergeCell ref="B55:E55"/>
    <mergeCell ref="H57:J57"/>
    <mergeCell ref="C44:C46"/>
    <mergeCell ref="C47:C52"/>
    <mergeCell ref="B37:E37"/>
    <mergeCell ref="B38:B42"/>
    <mergeCell ref="C38:C41"/>
    <mergeCell ref="D38:D41"/>
    <mergeCell ref="B43:E43"/>
    <mergeCell ref="B44:B52"/>
    <mergeCell ref="D44:D46"/>
    <mergeCell ref="D47:D52"/>
    <mergeCell ref="B56:K56"/>
    <mergeCell ref="B10:B14"/>
    <mergeCell ref="C10:C11"/>
    <mergeCell ref="D10:D11"/>
    <mergeCell ref="B15:E15"/>
    <mergeCell ref="B16:B36"/>
    <mergeCell ref="C16:C22"/>
    <mergeCell ref="D17:D19"/>
    <mergeCell ref="D20:D22"/>
    <mergeCell ref="C23:C26"/>
    <mergeCell ref="D23:D26"/>
    <mergeCell ref="C27:C29"/>
    <mergeCell ref="D27:D29"/>
    <mergeCell ref="C30:C33"/>
    <mergeCell ref="D30:D33"/>
    <mergeCell ref="C34:C36"/>
    <mergeCell ref="D34:D36"/>
    <mergeCell ref="B1:K1"/>
    <mergeCell ref="B2:K2"/>
    <mergeCell ref="B4:K4"/>
    <mergeCell ref="B5:K5"/>
    <mergeCell ref="G8:I8"/>
    <mergeCell ref="B8:B9"/>
    <mergeCell ref="C8:C9"/>
    <mergeCell ref="D8:D9"/>
    <mergeCell ref="E8:E9"/>
    <mergeCell ref="F8:F9"/>
    <mergeCell ref="J8:K8"/>
  </mergeCells>
  <printOptions horizontalCentered="1"/>
  <pageMargins left="0.11811023622047245" right="0.11811023622047245" top="0.19685039370078741" bottom="0.19685039370078741" header="0.11811023622047245" footer="0.11811023622047245"/>
  <pageSetup paperSize="9" scale="5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0D9F3-96FB-4FF6-BC33-FE2FEB787B41}">
  <sheetPr>
    <tabColor rgb="FF00B050"/>
  </sheetPr>
  <dimension ref="B1:O45"/>
  <sheetViews>
    <sheetView showGridLines="0" zoomScale="89" zoomScaleNormal="89" workbookViewId="0">
      <pane xSplit="5" ySplit="7" topLeftCell="F8" activePane="bottomRight" state="frozen"/>
      <selection activeCell="E15" sqref="E15"/>
      <selection pane="topRight" activeCell="E15" sqref="E15"/>
      <selection pane="bottomLeft" activeCell="E15" sqref="E15"/>
      <selection pane="bottomRight" activeCell="B1" sqref="B1:K1"/>
    </sheetView>
  </sheetViews>
  <sheetFormatPr defaultRowHeight="24.75" customHeight="1" x14ac:dyDescent="0.2"/>
  <cols>
    <col min="1" max="1" width="3.85546875" style="2" customWidth="1"/>
    <col min="2" max="2" width="10.7109375" style="45" customWidth="1"/>
    <col min="3" max="3" width="29.7109375" style="45" customWidth="1"/>
    <col min="4" max="4" width="26.28515625" style="45" bestFit="1" customWidth="1"/>
    <col min="5" max="5" width="35.7109375" style="45" bestFit="1" customWidth="1"/>
    <col min="6" max="6" width="14.42578125" style="45" customWidth="1"/>
    <col min="7" max="7" width="14.7109375" style="45" customWidth="1"/>
    <col min="8" max="9" width="14.28515625" style="45" customWidth="1"/>
    <col min="10" max="10" width="15.28515625" style="45" customWidth="1"/>
    <col min="11" max="11" width="15.28515625" style="45" bestFit="1" customWidth="1"/>
    <col min="12" max="12" width="13.5703125" style="2" bestFit="1" customWidth="1"/>
    <col min="13" max="13" width="15.28515625" style="2" customWidth="1"/>
    <col min="14" max="16384" width="9.140625" style="2"/>
  </cols>
  <sheetData>
    <row r="1" spans="2:13" ht="24.75" customHeight="1" x14ac:dyDescent="0.2">
      <c r="B1" s="73" t="s">
        <v>77</v>
      </c>
      <c r="C1" s="73"/>
      <c r="D1" s="73"/>
      <c r="E1" s="73"/>
      <c r="F1" s="73"/>
      <c r="G1" s="73"/>
      <c r="H1" s="73"/>
      <c r="I1" s="73"/>
      <c r="J1" s="73"/>
      <c r="K1" s="73"/>
    </row>
    <row r="2" spans="2:13" ht="24.75" customHeight="1" x14ac:dyDescent="0.2">
      <c r="B2" s="72" t="s">
        <v>78</v>
      </c>
      <c r="C2" s="72"/>
      <c r="D2" s="72"/>
      <c r="E2" s="72"/>
      <c r="F2" s="72"/>
      <c r="G2" s="72"/>
      <c r="H2" s="72"/>
      <c r="I2" s="72"/>
      <c r="J2" s="72"/>
      <c r="K2" s="72"/>
    </row>
    <row r="3" spans="2:13" ht="8.25" customHeight="1" x14ac:dyDescent="0.2"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2:13" ht="24.75" customHeight="1" x14ac:dyDescent="0.2">
      <c r="B4" s="79" t="s">
        <v>73</v>
      </c>
      <c r="C4" s="79"/>
      <c r="D4" s="79"/>
      <c r="E4" s="79"/>
      <c r="F4" s="79"/>
      <c r="G4" s="79"/>
      <c r="H4" s="79"/>
      <c r="I4" s="79"/>
      <c r="J4" s="79"/>
      <c r="K4" s="79"/>
    </row>
    <row r="5" spans="2:13" ht="24.75" customHeight="1" x14ac:dyDescent="0.2">
      <c r="B5" s="80" t="s">
        <v>80</v>
      </c>
      <c r="C5" s="80"/>
      <c r="D5" s="80"/>
      <c r="E5" s="80"/>
      <c r="F5" s="80"/>
      <c r="G5" s="80"/>
      <c r="H5" s="80"/>
      <c r="I5" s="80"/>
      <c r="J5" s="80"/>
      <c r="K5" s="80"/>
    </row>
    <row r="6" spans="2:13" ht="10.5" customHeight="1" x14ac:dyDescent="0.2">
      <c r="B6" s="64"/>
      <c r="C6" s="64"/>
      <c r="D6" s="64"/>
      <c r="E6" s="64"/>
      <c r="F6" s="64"/>
      <c r="G6" s="64"/>
      <c r="H6" s="64"/>
      <c r="I6" s="64"/>
      <c r="J6" s="64"/>
      <c r="K6" s="64"/>
    </row>
    <row r="7" spans="2:13" ht="24.95" customHeight="1" x14ac:dyDescent="0.2">
      <c r="B7" s="70"/>
      <c r="C7" s="70"/>
      <c r="D7" s="70"/>
      <c r="E7" s="70"/>
      <c r="F7" s="70"/>
      <c r="G7" s="70"/>
      <c r="H7" s="70" t="s">
        <v>0</v>
      </c>
      <c r="I7" s="70"/>
      <c r="J7" s="70"/>
      <c r="K7" s="70"/>
    </row>
    <row r="8" spans="2:13" ht="24.95" customHeight="1" x14ac:dyDescent="0.2">
      <c r="B8" s="97" t="s">
        <v>14</v>
      </c>
      <c r="C8" s="97" t="s">
        <v>15</v>
      </c>
      <c r="D8" s="97" t="s">
        <v>16</v>
      </c>
      <c r="E8" s="97" t="s">
        <v>17</v>
      </c>
      <c r="F8" s="97" t="s">
        <v>18</v>
      </c>
      <c r="G8" s="18" t="s">
        <v>19</v>
      </c>
      <c r="H8" s="18"/>
      <c r="I8" s="18"/>
      <c r="J8" s="81" t="s">
        <v>20</v>
      </c>
      <c r="K8" s="83"/>
    </row>
    <row r="9" spans="2:13" ht="24.95" customHeight="1" x14ac:dyDescent="0.2">
      <c r="B9" s="97"/>
      <c r="C9" s="97"/>
      <c r="D9" s="97"/>
      <c r="E9" s="97"/>
      <c r="F9" s="97"/>
      <c r="G9" s="19" t="s">
        <v>21</v>
      </c>
      <c r="H9" s="19" t="s">
        <v>22</v>
      </c>
      <c r="I9" s="19" t="s">
        <v>23</v>
      </c>
      <c r="J9" s="19" t="s">
        <v>22</v>
      </c>
      <c r="K9" s="19" t="s">
        <v>23</v>
      </c>
    </row>
    <row r="10" spans="2:13" ht="22.5" customHeight="1" x14ac:dyDescent="0.2">
      <c r="B10" s="86" t="s">
        <v>25</v>
      </c>
      <c r="C10" s="87" t="s">
        <v>26</v>
      </c>
      <c r="D10" s="87" t="s">
        <v>27</v>
      </c>
      <c r="E10" s="21" t="s">
        <v>28</v>
      </c>
      <c r="F10" s="23">
        <v>124</v>
      </c>
      <c r="G10" s="22" t="s">
        <v>74</v>
      </c>
      <c r="H10" s="23">
        <v>81052.726190476198</v>
      </c>
      <c r="I10" s="23">
        <v>11594</v>
      </c>
      <c r="J10" s="25">
        <v>2347644.201870739</v>
      </c>
      <c r="K10" s="24">
        <v>1763066.008929698</v>
      </c>
      <c r="M10" s="48"/>
    </row>
    <row r="11" spans="2:13" ht="22.5" customHeight="1" x14ac:dyDescent="0.2">
      <c r="B11" s="86"/>
      <c r="C11" s="87"/>
      <c r="D11" s="87"/>
      <c r="E11" s="21" t="s">
        <v>30</v>
      </c>
      <c r="F11" s="23">
        <v>177</v>
      </c>
      <c r="G11" s="22" t="s">
        <v>74</v>
      </c>
      <c r="H11" s="23">
        <v>151381.82626538989</v>
      </c>
      <c r="I11" s="23">
        <v>19088</v>
      </c>
      <c r="J11" s="25">
        <v>4391958.8598207794</v>
      </c>
      <c r="K11" s="24">
        <v>2834819.8705315716</v>
      </c>
      <c r="M11" s="48"/>
    </row>
    <row r="12" spans="2:13" ht="22.5" customHeight="1" x14ac:dyDescent="0.2">
      <c r="B12" s="86"/>
      <c r="C12" s="21" t="s">
        <v>31</v>
      </c>
      <c r="D12" s="21" t="s">
        <v>27</v>
      </c>
      <c r="E12" s="21" t="s">
        <v>32</v>
      </c>
      <c r="F12" s="23">
        <v>411</v>
      </c>
      <c r="G12" s="22" t="s">
        <v>74</v>
      </c>
      <c r="H12" s="23">
        <v>572245.45057112339</v>
      </c>
      <c r="I12" s="23">
        <v>512474</v>
      </c>
      <c r="J12" s="25">
        <v>10571423.068483148</v>
      </c>
      <c r="K12" s="24">
        <v>9185115.2143843584</v>
      </c>
      <c r="M12" s="48"/>
    </row>
    <row r="13" spans="2:13" ht="22.5" customHeight="1" x14ac:dyDescent="0.2">
      <c r="B13" s="86"/>
      <c r="C13" s="49" t="s">
        <v>33</v>
      </c>
      <c r="D13" s="49" t="s">
        <v>27</v>
      </c>
      <c r="E13" s="21" t="s">
        <v>34</v>
      </c>
      <c r="F13" s="23">
        <v>137</v>
      </c>
      <c r="G13" s="22" t="s">
        <v>74</v>
      </c>
      <c r="H13" s="23">
        <v>100629</v>
      </c>
      <c r="I13" s="23">
        <v>6256</v>
      </c>
      <c r="J13" s="25">
        <v>1159817.5201309933</v>
      </c>
      <c r="K13" s="24">
        <v>835573.80600289046</v>
      </c>
      <c r="M13" s="48"/>
    </row>
    <row r="14" spans="2:13" ht="22.5" customHeight="1" x14ac:dyDescent="0.2">
      <c r="B14" s="86"/>
      <c r="C14" s="49" t="s">
        <v>35</v>
      </c>
      <c r="D14" s="49" t="s">
        <v>36</v>
      </c>
      <c r="E14" s="21" t="s">
        <v>37</v>
      </c>
      <c r="F14" s="23">
        <v>1161</v>
      </c>
      <c r="G14" s="22" t="s">
        <v>74</v>
      </c>
      <c r="H14" s="23">
        <v>831571.53274746216</v>
      </c>
      <c r="I14" s="23">
        <v>116961</v>
      </c>
      <c r="J14" s="25">
        <v>15651700.326514654</v>
      </c>
      <c r="K14" s="24">
        <v>12512987.952569021</v>
      </c>
      <c r="M14" s="48"/>
    </row>
    <row r="15" spans="2:13" ht="15" customHeight="1" x14ac:dyDescent="0.2">
      <c r="B15" s="88" t="s">
        <v>81</v>
      </c>
      <c r="C15" s="88"/>
      <c r="D15" s="88"/>
      <c r="E15" s="88"/>
      <c r="F15" s="26">
        <f>SUM(F10:F14)</f>
        <v>2010</v>
      </c>
      <c r="G15" s="27"/>
      <c r="H15" s="27"/>
      <c r="I15" s="27"/>
      <c r="J15" s="50">
        <f>SUM(J10:J14)</f>
        <v>34122543.976820312</v>
      </c>
      <c r="K15" s="41">
        <f>SUM(K10:K14)</f>
        <v>27131562.85241754</v>
      </c>
      <c r="M15" s="48"/>
    </row>
    <row r="16" spans="2:13" ht="22.5" customHeight="1" x14ac:dyDescent="0.2">
      <c r="B16" s="98" t="s">
        <v>38</v>
      </c>
      <c r="C16" s="101" t="s">
        <v>39</v>
      </c>
      <c r="D16" s="51" t="s">
        <v>43</v>
      </c>
      <c r="E16" s="21" t="s">
        <v>37</v>
      </c>
      <c r="F16" s="23">
        <v>337</v>
      </c>
      <c r="G16" s="22" t="s">
        <v>74</v>
      </c>
      <c r="H16" s="23">
        <v>26985.617806656537</v>
      </c>
      <c r="I16" s="22">
        <v>12107</v>
      </c>
      <c r="J16" s="25">
        <v>1849379.6281132882</v>
      </c>
      <c r="K16" s="24">
        <v>1275962.9049324924</v>
      </c>
    </row>
    <row r="17" spans="2:11" ht="22.5" customHeight="1" x14ac:dyDescent="0.2">
      <c r="B17" s="99"/>
      <c r="C17" s="102"/>
      <c r="D17" s="51" t="s">
        <v>45</v>
      </c>
      <c r="E17" s="21" t="s">
        <v>37</v>
      </c>
      <c r="F17" s="23">
        <v>33</v>
      </c>
      <c r="G17" s="22" t="s">
        <v>74</v>
      </c>
      <c r="H17" s="23">
        <v>1333.3333333333333</v>
      </c>
      <c r="I17" s="22">
        <v>646</v>
      </c>
      <c r="J17" s="25">
        <v>73436.249688211508</v>
      </c>
      <c r="K17" s="24">
        <v>78565.892656563577</v>
      </c>
    </row>
    <row r="18" spans="2:11" ht="22.5" customHeight="1" x14ac:dyDescent="0.2">
      <c r="B18" s="99"/>
      <c r="C18" s="52" t="s">
        <v>46</v>
      </c>
      <c r="D18" s="51" t="s">
        <v>27</v>
      </c>
      <c r="E18" s="21" t="s">
        <v>37</v>
      </c>
      <c r="F18" s="23">
        <v>16</v>
      </c>
      <c r="G18" s="22" t="s">
        <v>29</v>
      </c>
      <c r="H18" s="23">
        <v>859.91923641703374</v>
      </c>
      <c r="I18" s="22">
        <v>496</v>
      </c>
      <c r="J18" s="25">
        <v>28490.357768971891</v>
      </c>
      <c r="K18" s="24">
        <v>33220.749809016852</v>
      </c>
    </row>
    <row r="19" spans="2:11" ht="22.5" customHeight="1" x14ac:dyDescent="0.2">
      <c r="B19" s="99"/>
      <c r="C19" s="87" t="s">
        <v>50</v>
      </c>
      <c r="D19" s="49" t="s">
        <v>27</v>
      </c>
      <c r="E19" s="21" t="s">
        <v>41</v>
      </c>
      <c r="F19" s="23">
        <v>0</v>
      </c>
      <c r="G19" s="22" t="s">
        <v>42</v>
      </c>
      <c r="H19" s="23">
        <v>35600</v>
      </c>
      <c r="I19" s="22">
        <v>0</v>
      </c>
      <c r="J19" s="25">
        <v>2170800.8819615953</v>
      </c>
      <c r="K19" s="24">
        <v>0</v>
      </c>
    </row>
    <row r="20" spans="2:11" ht="22.5" customHeight="1" x14ac:dyDescent="0.2">
      <c r="B20" s="99"/>
      <c r="C20" s="87"/>
      <c r="D20" s="49" t="s">
        <v>27</v>
      </c>
      <c r="E20" s="21" t="s">
        <v>37</v>
      </c>
      <c r="F20" s="23">
        <v>310</v>
      </c>
      <c r="G20" s="22" t="s">
        <v>74</v>
      </c>
      <c r="H20" s="23">
        <v>33783.740255173288</v>
      </c>
      <c r="I20" s="22">
        <v>38327</v>
      </c>
      <c r="J20" s="25">
        <v>3154284.2563599823</v>
      </c>
      <c r="K20" s="24">
        <v>3225178.4117440651</v>
      </c>
    </row>
    <row r="21" spans="2:11" ht="22.5" customHeight="1" x14ac:dyDescent="0.2">
      <c r="B21" s="100"/>
      <c r="C21" s="21" t="s">
        <v>51</v>
      </c>
      <c r="D21" s="21" t="s">
        <v>27</v>
      </c>
      <c r="E21" s="21" t="s">
        <v>37</v>
      </c>
      <c r="F21" s="23">
        <v>5</v>
      </c>
      <c r="G21" s="22" t="s">
        <v>29</v>
      </c>
      <c r="H21" s="23">
        <v>286.2</v>
      </c>
      <c r="I21" s="22">
        <v>88</v>
      </c>
      <c r="J21" s="25">
        <v>7737.2396997276901</v>
      </c>
      <c r="K21" s="24">
        <v>0</v>
      </c>
    </row>
    <row r="22" spans="2:11" ht="15" customHeight="1" x14ac:dyDescent="0.2">
      <c r="B22" s="103" t="s">
        <v>82</v>
      </c>
      <c r="C22" s="104"/>
      <c r="D22" s="104"/>
      <c r="E22" s="105"/>
      <c r="F22" s="32">
        <f>SUM(F16:F21)</f>
        <v>701</v>
      </c>
      <c r="G22" s="27"/>
      <c r="H22" s="27"/>
      <c r="I22" s="27"/>
      <c r="J22" s="50">
        <f>SUM(J16:J21)</f>
        <v>7284128.6135917772</v>
      </c>
      <c r="K22" s="41">
        <f>SUM(K16:K21)</f>
        <v>4612927.9591421383</v>
      </c>
    </row>
    <row r="23" spans="2:11" ht="22.5" customHeight="1" x14ac:dyDescent="0.2">
      <c r="B23" s="90" t="s">
        <v>54</v>
      </c>
      <c r="C23" s="91" t="s">
        <v>55</v>
      </c>
      <c r="D23" s="91" t="s">
        <v>56</v>
      </c>
      <c r="E23" s="21" t="s">
        <v>57</v>
      </c>
      <c r="F23" s="23">
        <v>440</v>
      </c>
      <c r="G23" s="22" t="s">
        <v>29</v>
      </c>
      <c r="H23" s="54">
        <v>24597.081643441801</v>
      </c>
      <c r="I23" s="22">
        <v>6179</v>
      </c>
      <c r="J23" s="24">
        <v>1483899.2392674924</v>
      </c>
      <c r="K23" s="55">
        <v>1263503.7731071734</v>
      </c>
    </row>
    <row r="24" spans="2:11" ht="22.5" customHeight="1" x14ac:dyDescent="0.2">
      <c r="B24" s="90"/>
      <c r="C24" s="92"/>
      <c r="D24" s="92"/>
      <c r="E24" s="21" t="s">
        <v>58</v>
      </c>
      <c r="F24" s="23">
        <v>331</v>
      </c>
      <c r="G24" s="23" t="s">
        <v>29</v>
      </c>
      <c r="H24" s="54">
        <v>12844.401961466298</v>
      </c>
      <c r="I24" s="22">
        <v>4868</v>
      </c>
      <c r="J24" s="24">
        <v>967423.79223773431</v>
      </c>
      <c r="K24" s="55">
        <v>1051273.4332184391</v>
      </c>
    </row>
    <row r="25" spans="2:11" ht="22.5" customHeight="1" x14ac:dyDescent="0.2">
      <c r="B25" s="90"/>
      <c r="C25" s="92"/>
      <c r="D25" s="92"/>
      <c r="E25" s="21" t="s">
        <v>59</v>
      </c>
      <c r="F25" s="23">
        <v>67</v>
      </c>
      <c r="G25" s="23" t="s">
        <v>29</v>
      </c>
      <c r="H25" s="54">
        <v>2651.5519860745571</v>
      </c>
      <c r="I25" s="22">
        <v>828</v>
      </c>
      <c r="J25" s="24">
        <v>153534.41700749734</v>
      </c>
      <c r="K25" s="55">
        <v>125723.32067972861</v>
      </c>
    </row>
    <row r="26" spans="2:11" ht="22.5" customHeight="1" x14ac:dyDescent="0.2">
      <c r="B26" s="90"/>
      <c r="C26" s="93"/>
      <c r="D26" s="93"/>
      <c r="E26" s="21" t="s">
        <v>60</v>
      </c>
      <c r="F26" s="23">
        <v>12</v>
      </c>
      <c r="G26" s="23" t="s">
        <v>29</v>
      </c>
      <c r="H26" s="54">
        <v>685.33333333333326</v>
      </c>
      <c r="I26" s="22">
        <v>139</v>
      </c>
      <c r="J26" s="24">
        <v>37397.50560434466</v>
      </c>
      <c r="K26" s="55">
        <v>24808.565057026724</v>
      </c>
    </row>
    <row r="27" spans="2:11" ht="15" customHeight="1" x14ac:dyDescent="0.2">
      <c r="B27" s="56"/>
      <c r="C27" s="57"/>
      <c r="D27" s="57"/>
      <c r="E27" s="53" t="s">
        <v>83</v>
      </c>
      <c r="F27" s="32">
        <f>SUM(F23:F26)</f>
        <v>850</v>
      </c>
      <c r="G27" s="27"/>
      <c r="H27" s="27"/>
      <c r="I27" s="27"/>
      <c r="J27" s="50">
        <f>SUM(J23:J26)</f>
        <v>2642254.954117069</v>
      </c>
      <c r="K27" s="41">
        <f>SUM(K23:K26)</f>
        <v>2465309.0920623676</v>
      </c>
    </row>
    <row r="28" spans="2:11" ht="15" customHeight="1" x14ac:dyDescent="0.2">
      <c r="B28" s="89" t="s">
        <v>64</v>
      </c>
      <c r="C28" s="91" t="s">
        <v>68</v>
      </c>
      <c r="D28" s="91" t="s">
        <v>27</v>
      </c>
      <c r="E28" s="30" t="s">
        <v>69</v>
      </c>
      <c r="F28" s="23">
        <v>0</v>
      </c>
      <c r="G28" s="23" t="s">
        <v>48</v>
      </c>
      <c r="H28" s="54" t="s">
        <v>27</v>
      </c>
      <c r="I28" s="54">
        <v>17</v>
      </c>
      <c r="J28" s="60" t="s">
        <v>27</v>
      </c>
      <c r="K28" s="24">
        <v>1598.9034402488101</v>
      </c>
    </row>
    <row r="29" spans="2:11" ht="15" customHeight="1" x14ac:dyDescent="0.2">
      <c r="B29" s="90"/>
      <c r="C29" s="92"/>
      <c r="D29" s="92"/>
      <c r="E29" s="30" t="s">
        <v>70</v>
      </c>
      <c r="F29" s="23">
        <v>0</v>
      </c>
      <c r="G29" s="23" t="s">
        <v>48</v>
      </c>
      <c r="H29" s="54" t="s">
        <v>27</v>
      </c>
      <c r="I29" s="54">
        <v>236</v>
      </c>
      <c r="J29" s="60" t="s">
        <v>27</v>
      </c>
      <c r="K29" s="24">
        <v>95133.107850732806</v>
      </c>
    </row>
    <row r="30" spans="2:11" ht="15" customHeight="1" x14ac:dyDescent="0.2">
      <c r="B30" s="90"/>
      <c r="C30" s="92"/>
      <c r="D30" s="92"/>
      <c r="E30" s="30" t="s">
        <v>66</v>
      </c>
      <c r="F30" s="23">
        <v>1038</v>
      </c>
      <c r="G30" s="23" t="s">
        <v>48</v>
      </c>
      <c r="H30" s="54" t="s">
        <v>27</v>
      </c>
      <c r="I30" s="54">
        <v>20211</v>
      </c>
      <c r="J30" s="60" t="s">
        <v>27</v>
      </c>
      <c r="K30" s="24">
        <v>551042.99181242823</v>
      </c>
    </row>
    <row r="31" spans="2:11" ht="15" customHeight="1" x14ac:dyDescent="0.2">
      <c r="B31" s="90"/>
      <c r="C31" s="92"/>
      <c r="D31" s="92"/>
      <c r="E31" s="30" t="s">
        <v>44</v>
      </c>
      <c r="F31" s="23">
        <v>1042</v>
      </c>
      <c r="G31" s="23" t="s">
        <v>29</v>
      </c>
      <c r="H31" s="54" t="s">
        <v>27</v>
      </c>
      <c r="I31" s="54">
        <v>4896</v>
      </c>
      <c r="J31" s="60" t="s">
        <v>27</v>
      </c>
      <c r="K31" s="24">
        <v>671199.41752507025</v>
      </c>
    </row>
    <row r="32" spans="2:11" ht="15" customHeight="1" x14ac:dyDescent="0.2">
      <c r="B32" s="95"/>
      <c r="C32" s="93"/>
      <c r="D32" s="92"/>
      <c r="E32" s="30" t="s">
        <v>71</v>
      </c>
      <c r="F32" s="23">
        <v>0</v>
      </c>
      <c r="G32" s="23" t="s">
        <v>48</v>
      </c>
      <c r="H32" s="54" t="s">
        <v>27</v>
      </c>
      <c r="I32" s="54">
        <v>517</v>
      </c>
      <c r="J32" s="60" t="s">
        <v>27</v>
      </c>
      <c r="K32" s="24">
        <v>58624.88115261183</v>
      </c>
    </row>
    <row r="33" spans="2:15" ht="12.75" x14ac:dyDescent="0.2">
      <c r="B33" s="35"/>
      <c r="C33" s="36"/>
      <c r="D33" s="36"/>
      <c r="E33" s="53" t="s">
        <v>84</v>
      </c>
      <c r="F33" s="37">
        <f>SUM(F28:F32)</f>
        <v>2080</v>
      </c>
      <c r="G33" s="38"/>
      <c r="H33" s="39"/>
      <c r="I33" s="40"/>
      <c r="J33" s="41">
        <f>SUM(J28:J32)</f>
        <v>0</v>
      </c>
      <c r="K33" s="41">
        <f>SUM(K28:K32)</f>
        <v>1377599.3017810921</v>
      </c>
      <c r="O33" s="3"/>
    </row>
    <row r="34" spans="2:15" ht="6.75" customHeight="1" x14ac:dyDescent="0.2">
      <c r="B34" s="42"/>
      <c r="C34" s="42"/>
      <c r="D34" s="42"/>
      <c r="E34" s="42"/>
      <c r="F34" s="43"/>
      <c r="G34" s="43"/>
      <c r="H34" s="43"/>
      <c r="I34" s="43"/>
      <c r="J34" s="43"/>
      <c r="K34" s="44"/>
      <c r="O34" s="3"/>
    </row>
    <row r="35" spans="2:15" ht="12.75" x14ac:dyDescent="0.2">
      <c r="B35" s="103" t="s">
        <v>86</v>
      </c>
      <c r="C35" s="104"/>
      <c r="D35" s="104"/>
      <c r="E35" s="105"/>
      <c r="F35" s="26">
        <f>F15+F22+F27+F33</f>
        <v>5641</v>
      </c>
      <c r="G35" s="27"/>
      <c r="H35" s="27"/>
      <c r="I35" s="27"/>
      <c r="J35" s="41">
        <f>J15+J22+J27+J33</f>
        <v>44048927.544529155</v>
      </c>
      <c r="K35" s="41">
        <f>K15+K22+K27+K33</f>
        <v>35587399.205403142</v>
      </c>
    </row>
    <row r="36" spans="2:15" ht="24.75" customHeight="1" x14ac:dyDescent="0.2">
      <c r="B36" s="96" t="s">
        <v>75</v>
      </c>
      <c r="C36" s="96"/>
      <c r="D36" s="96"/>
      <c r="E36" s="96"/>
      <c r="F36" s="96"/>
      <c r="G36" s="96"/>
      <c r="H36" s="96"/>
      <c r="I36" s="96"/>
      <c r="J36" s="96"/>
      <c r="K36" s="96"/>
    </row>
    <row r="37" spans="2:15" ht="24.75" customHeight="1" x14ac:dyDescent="0.2">
      <c r="J37" s="47"/>
      <c r="K37" s="47"/>
    </row>
    <row r="38" spans="2:15" ht="24.75" customHeight="1" x14ac:dyDescent="0.2">
      <c r="J38" s="47"/>
      <c r="K38" s="47"/>
    </row>
    <row r="39" spans="2:15" ht="24.75" customHeight="1" x14ac:dyDescent="0.2">
      <c r="J39" s="47"/>
      <c r="K39" s="47"/>
    </row>
    <row r="40" spans="2:15" ht="24.75" customHeight="1" x14ac:dyDescent="0.2">
      <c r="J40" s="47"/>
      <c r="K40" s="47"/>
    </row>
    <row r="41" spans="2:15" ht="24.75" customHeight="1" x14ac:dyDescent="0.2">
      <c r="J41" s="47"/>
      <c r="K41" s="47"/>
    </row>
    <row r="42" spans="2:15" ht="24.75" customHeight="1" x14ac:dyDescent="0.2">
      <c r="J42" s="47"/>
      <c r="K42" s="47"/>
    </row>
    <row r="43" spans="2:15" ht="24.75" customHeight="1" x14ac:dyDescent="0.2">
      <c r="J43" s="47"/>
      <c r="K43" s="47"/>
    </row>
    <row r="44" spans="2:15" ht="24.75" customHeight="1" x14ac:dyDescent="0.2">
      <c r="J44" s="47"/>
      <c r="K44" s="47"/>
    </row>
    <row r="45" spans="2:15" ht="24.75" customHeight="1" x14ac:dyDescent="0.2">
      <c r="J45" s="47"/>
      <c r="K45" s="47"/>
    </row>
  </sheetData>
  <mergeCells count="26">
    <mergeCell ref="C16:C17"/>
    <mergeCell ref="C19:C20"/>
    <mergeCell ref="B35:E35"/>
    <mergeCell ref="C28:C32"/>
    <mergeCell ref="B28:B32"/>
    <mergeCell ref="B22:E22"/>
    <mergeCell ref="B23:B26"/>
    <mergeCell ref="C23:C26"/>
    <mergeCell ref="D23:D26"/>
    <mergeCell ref="D28:D32"/>
    <mergeCell ref="B36:K36"/>
    <mergeCell ref="B1:K1"/>
    <mergeCell ref="B2:K2"/>
    <mergeCell ref="B4:K4"/>
    <mergeCell ref="B5:K5"/>
    <mergeCell ref="B8:B9"/>
    <mergeCell ref="C8:C9"/>
    <mergeCell ref="D8:D9"/>
    <mergeCell ref="E8:E9"/>
    <mergeCell ref="F8:F9"/>
    <mergeCell ref="J8:K8"/>
    <mergeCell ref="B10:B14"/>
    <mergeCell ref="C10:C11"/>
    <mergeCell ref="D10:D11"/>
    <mergeCell ref="B15:E15"/>
    <mergeCell ref="B16:B21"/>
  </mergeCells>
  <printOptions horizontalCentered="1"/>
  <pageMargins left="0.11811023622047245" right="0.11811023622047245" top="0.19685039370078741" bottom="0.19685039370078741" header="0.11811023622047245" footer="0.11811023622047245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RCL</vt:lpstr>
      <vt:lpstr>Quadro A</vt:lpstr>
      <vt:lpstr>Quadro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 de Paula Barbosa</dc:creator>
  <cp:lastModifiedBy>Daniele de Paula Barbosa</cp:lastModifiedBy>
  <dcterms:created xsi:type="dcterms:W3CDTF">2021-01-21T19:45:42Z</dcterms:created>
  <dcterms:modified xsi:type="dcterms:W3CDTF">2022-06-13T14:58:16Z</dcterms:modified>
</cp:coreProperties>
</file>