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GPC\05. GESTÃO DA INFORMAÇÃO\INFORMAÇÕES GERENCIAIS\Relatórios\Calculo PCG\2021\Cálculo\"/>
    </mc:Choice>
  </mc:AlternateContent>
  <xr:revisionPtr revIDLastSave="0" documentId="13_ncr:1_{B0E61658-494C-48E3-B52E-F8BA76630A9B}" xr6:coauthVersionLast="47" xr6:coauthVersionMax="47" xr10:uidLastSave="{00000000-0000-0000-0000-000000000000}"/>
  <bookViews>
    <workbookView xWindow="-120" yWindow="-120" windowWidth="29040" windowHeight="15840" xr2:uid="{8C5C8F15-2636-4031-A012-08D5DDDB516F}"/>
  </bookViews>
  <sheets>
    <sheet name="RCL" sheetId="1" r:id="rId1"/>
    <sheet name="Quadro A" sheetId="2" r:id="rId2"/>
    <sheet name="Quadro B" sheetId="3" r:id="rId3"/>
  </sheets>
  <definedNames>
    <definedName name="_xlnm._FilterDatabase" localSheetId="1" hidden="1">'Quadro A'!#REF!</definedName>
    <definedName name="_xlnm._FilterDatabase" localSheetId="2" hidden="1">'Quadro B'!#REF!</definedName>
    <definedName name="GO" localSheetId="1">#REF!</definedName>
    <definedName name="GO" localSheetId="2">#REF!</definedName>
    <definedName name="GO" localSheetId="0">#REF!</definedName>
    <definedName name="GO">#REF!</definedName>
    <definedName name="iw" localSheetId="1">#REF!</definedName>
    <definedName name="iw" localSheetId="2">#REF!</definedName>
    <definedName name="iw" localSheetId="0">#REF!</definedName>
    <definedName name="i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2" i="2" l="1"/>
  <c r="K17" i="3"/>
  <c r="F13" i="3"/>
  <c r="K13" i="3"/>
  <c r="K9" i="3"/>
  <c r="I70" i="2"/>
  <c r="K70" i="2"/>
  <c r="F70" i="2"/>
  <c r="K57" i="2"/>
  <c r="F57" i="2"/>
  <c r="K49" i="2"/>
  <c r="F49" i="2"/>
  <c r="I21" i="2"/>
  <c r="F21" i="2"/>
  <c r="F17" i="2"/>
  <c r="K19" i="3" l="1"/>
  <c r="F9" i="3"/>
  <c r="F19" i="3" s="1"/>
  <c r="K17" i="2"/>
  <c r="F17" i="3"/>
  <c r="K21" i="2"/>
  <c r="K72" i="2" l="1"/>
</calcChain>
</file>

<file path=xl/sharedStrings.xml><?xml version="1.0" encoding="utf-8"?>
<sst xmlns="http://schemas.openxmlformats.org/spreadsheetml/2006/main" count="244" uniqueCount="99">
  <si>
    <t>Departamento Regional Minas Gerais</t>
  </si>
  <si>
    <t>APLICAÇÃO DA RECEITA COMPULSÓRIA LÍQUIDA</t>
  </si>
  <si>
    <t>PREVISTO</t>
  </si>
  <si>
    <t>REALIZADO</t>
  </si>
  <si>
    <t>RECEITA COMPULSÓRIA BRUTA</t>
  </si>
  <si>
    <t xml:space="preserve">(-) COMISSÃO PARA A RFB </t>
  </si>
  <si>
    <t>SUBTOTAL</t>
  </si>
  <si>
    <t>(-) CONTRIBUIÇÃO À CNC / FECOMÉRCIO</t>
  </si>
  <si>
    <t>RECEITA COMPULSÓRIA LÍQUIDA</t>
  </si>
  <si>
    <t>VALOR DESTINADO AO PCG - (33,33%)</t>
  </si>
  <si>
    <t>VALOR DESTINADO À GRATUIDADE (METADE DOS 33,33%)</t>
  </si>
  <si>
    <t>RECURSOS APLICADOS EM EDUCAÇÃO E/OU AÇÕES EDUCATIVAS DOS DEMAIS PROGRAMAS (SOMATÓRIO DO QUADRO A)</t>
  </si>
  <si>
    <t>RECURSOS APLICADOS NA GRATUIDADE (SOMATÓRIO DO QUADRO B)</t>
  </si>
  <si>
    <t>Quadro A</t>
  </si>
  <si>
    <t>Programa</t>
  </si>
  <si>
    <t>Atividade</t>
  </si>
  <si>
    <t>Modalidade</t>
  </si>
  <si>
    <t>Realização</t>
  </si>
  <si>
    <t xml:space="preserve">Nº de Inscrições (Clientes) </t>
  </si>
  <si>
    <t>Produção</t>
  </si>
  <si>
    <t>Valores (R$)</t>
  </si>
  <si>
    <t>Variável</t>
  </si>
  <si>
    <t>Previstos</t>
  </si>
  <si>
    <t>Realizados</t>
  </si>
  <si>
    <t>Previsto</t>
  </si>
  <si>
    <t>EDUCAÇÃO</t>
  </si>
  <si>
    <t>Educação Infantil</t>
  </si>
  <si>
    <t>-</t>
  </si>
  <si>
    <t>Creche</t>
  </si>
  <si>
    <t>Frequência</t>
  </si>
  <si>
    <t>Pré-escola</t>
  </si>
  <si>
    <t>Ensino Fundamental</t>
  </si>
  <si>
    <t>Anos Iniciais</t>
  </si>
  <si>
    <t>Educação Complementar</t>
  </si>
  <si>
    <t>Acompanhamento Pedagógico</t>
  </si>
  <si>
    <t>Curso</t>
  </si>
  <si>
    <t>Aperfeiçoamento Especializado</t>
  </si>
  <si>
    <t>Oficina</t>
  </si>
  <si>
    <t>Palestra</t>
  </si>
  <si>
    <t>Público</t>
  </si>
  <si>
    <t>Total</t>
  </si>
  <si>
    <t>SAÚDE</t>
  </si>
  <si>
    <t>Educação em Saúde</t>
  </si>
  <si>
    <t>Orientação</t>
  </si>
  <si>
    <t>Participantes</t>
  </si>
  <si>
    <t>CULTURA</t>
  </si>
  <si>
    <t>Artes Cênicas</t>
  </si>
  <si>
    <t>Circo</t>
  </si>
  <si>
    <t>Apresentação</t>
  </si>
  <si>
    <t>Debate</t>
  </si>
  <si>
    <t>Dança</t>
  </si>
  <si>
    <t>Teatro</t>
  </si>
  <si>
    <t>Artes Visuais</t>
  </si>
  <si>
    <t>Exposição de arte</t>
  </si>
  <si>
    <t>Visita mediada à exposição</t>
  </si>
  <si>
    <t>Música</t>
  </si>
  <si>
    <t>Literatura</t>
  </si>
  <si>
    <t>Audiovisual</t>
  </si>
  <si>
    <t>Exibição</t>
  </si>
  <si>
    <t>Biblioteca</t>
  </si>
  <si>
    <t>Empréstimo</t>
  </si>
  <si>
    <t>Clientes presentes</t>
  </si>
  <si>
    <t>LAZER</t>
  </si>
  <si>
    <t>Desenvolvimento Físico-Esportivo</t>
  </si>
  <si>
    <t>Formação Esportiva</t>
  </si>
  <si>
    <t>Esporte coletivo</t>
  </si>
  <si>
    <t>Esporte individual</t>
  </si>
  <si>
    <t>Luta</t>
  </si>
  <si>
    <t>Multipráticas esportivas</t>
  </si>
  <si>
    <t>Turismo Social</t>
  </si>
  <si>
    <t>Turismo Emissivo</t>
  </si>
  <si>
    <t>Excursão</t>
  </si>
  <si>
    <t>Passeio</t>
  </si>
  <si>
    <t>Turismo Receptivo</t>
  </si>
  <si>
    <t>Passeio local</t>
  </si>
  <si>
    <t>ASSISTÊNCIA</t>
  </si>
  <si>
    <t>Desenvolvimento Comunitário</t>
  </si>
  <si>
    <t>Encontro</t>
  </si>
  <si>
    <t>Roda de conversa</t>
  </si>
  <si>
    <t>Segurança Alimentar e Apoio Social</t>
  </si>
  <si>
    <t>Desenvolvimento de Capacidades</t>
  </si>
  <si>
    <t>Trabalho Social com Grupos</t>
  </si>
  <si>
    <t>Ação de voluntariado</t>
  </si>
  <si>
    <t>Consulta social</t>
  </si>
  <si>
    <t>Reunião</t>
  </si>
  <si>
    <t>Quadro B</t>
  </si>
  <si>
    <r>
      <t xml:space="preserve">Demonstrativo das Metas Previstas/Realizadas com </t>
    </r>
    <r>
      <rPr>
        <b/>
        <u/>
        <sz val="11"/>
        <color rgb="FF808080"/>
        <rFont val="Arial"/>
        <family val="2"/>
      </rPr>
      <t xml:space="preserve">Gratuidade </t>
    </r>
    <r>
      <rPr>
        <b/>
        <sz val="11"/>
        <color rgb="FF808080"/>
        <rFont val="Arial"/>
        <family val="2"/>
      </rPr>
      <t>no exercício de 2021</t>
    </r>
  </si>
  <si>
    <t xml:space="preserve"> Frequência </t>
  </si>
  <si>
    <t>Programa de Comprometimento e Gratuidade (PCG)</t>
  </si>
  <si>
    <t>(Resoluções Sesc nº 1.389/2018 e 1.401/2018)</t>
  </si>
  <si>
    <r>
      <t xml:space="preserve">Demonstrativo das Metas Previstas/Realizadas </t>
    </r>
    <r>
      <rPr>
        <b/>
        <u/>
        <sz val="11"/>
        <color theme="1" tint="0.34998626667073579"/>
        <rFont val="Arial"/>
        <family val="2"/>
      </rPr>
      <t>Totais</t>
    </r>
    <r>
      <rPr>
        <b/>
        <sz val="11"/>
        <color theme="1" tint="0.34998626667073579"/>
        <rFont val="Arial"/>
        <family val="2"/>
      </rPr>
      <t xml:space="preserve"> do PCG no exercício de 2021</t>
    </r>
  </si>
  <si>
    <t>Obs.: Este Quadro representa a totalidade do PCG, inclusive a parte da Gratuidade.</t>
  </si>
  <si>
    <t>Total Programa Educação</t>
  </si>
  <si>
    <t>Total Programa Saúde</t>
  </si>
  <si>
    <t>Total Programa Cultura</t>
  </si>
  <si>
    <t>Total Programa Lazer</t>
  </si>
  <si>
    <t>Total Programa Assistência</t>
  </si>
  <si>
    <t>Total Geral Quadro A</t>
  </si>
  <si>
    <t>Prestação de Contas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</si>
</sst>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R$&quot;\ #,##0;[Red]\-&quot;R$&quot;\ #,##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1"/>
      <color rgb="FF808080"/>
      <name val="Arial"/>
      <family val="2"/>
    </font>
    <font>
      <b/>
      <sz val="10"/>
      <color theme="1"/>
      <name val="Arial"/>
      <family val="2"/>
    </font>
    <font>
      <b/>
      <sz val="9"/>
      <color theme="0"/>
      <name val="Calibri"/>
      <family val="2"/>
      <scheme val="minor"/>
    </font>
    <font>
      <b/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3"/>
      <color theme="1"/>
      <name val="Calibri"/>
      <family val="2"/>
      <scheme val="minor"/>
    </font>
    <font>
      <b/>
      <sz val="14"/>
      <color rgb="FF808080"/>
      <name val="Arial"/>
      <family val="2"/>
    </font>
    <font>
      <b/>
      <u/>
      <sz val="11"/>
      <color rgb="FF80808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1"/>
      <color theme="1" tint="0.34998626667073579"/>
      <name val="Arial"/>
      <family val="2"/>
    </font>
    <font>
      <b/>
      <u/>
      <sz val="11"/>
      <color theme="1" tint="0.34998626667073579"/>
      <name val="Arial"/>
      <family val="2"/>
    </font>
    <font>
      <b/>
      <sz val="11"/>
      <color theme="1" tint="0.34998626667073579"/>
      <name val="Times New Roman"/>
      <family val="1"/>
    </font>
    <font>
      <b/>
      <sz val="8"/>
      <color theme="1"/>
      <name val="Arial"/>
      <family val="2"/>
    </font>
    <font>
      <b/>
      <sz val="14"/>
      <color theme="1" tint="0.34998626667073579"/>
      <name val="Times New Roman"/>
      <family val="1"/>
    </font>
    <font>
      <b/>
      <sz val="10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rgb="FFDFDFDF"/>
      </patternFill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2" applyFont="1"/>
    <xf numFmtId="0" fontId="2" fillId="0" borderId="0" xfId="2"/>
    <xf numFmtId="43" fontId="2" fillId="0" borderId="0" xfId="2" applyNumberFormat="1"/>
    <xf numFmtId="0" fontId="6" fillId="2" borderId="4" xfId="2" applyFont="1" applyFill="1" applyBorder="1" applyAlignment="1">
      <alignment horizontal="center" vertical="center"/>
    </xf>
    <xf numFmtId="0" fontId="7" fillId="3" borderId="4" xfId="2" applyFont="1" applyFill="1" applyBorder="1" applyAlignment="1">
      <alignment horizontal="center" vertical="center" wrapText="1"/>
    </xf>
    <xf numFmtId="49" fontId="8" fillId="0" borderId="5" xfId="2" applyNumberFormat="1" applyFont="1" applyBorder="1" applyAlignment="1">
      <alignment horizontal="justify" vertical="center" wrapText="1"/>
    </xf>
    <xf numFmtId="44" fontId="8" fillId="0" borderId="5" xfId="1" applyFont="1" applyFill="1" applyBorder="1" applyAlignment="1">
      <alignment horizontal="center" vertical="center"/>
    </xf>
    <xf numFmtId="6" fontId="2" fillId="0" borderId="0" xfId="2" applyNumberFormat="1"/>
    <xf numFmtId="49" fontId="8" fillId="0" borderId="4" xfId="2" applyNumberFormat="1" applyFont="1" applyBorder="1" applyAlignment="1">
      <alignment horizontal="justify" vertical="center" wrapText="1"/>
    </xf>
    <xf numFmtId="44" fontId="8" fillId="0" borderId="4" xfId="1" applyFont="1" applyFill="1" applyBorder="1" applyAlignment="1">
      <alignment horizontal="center" vertical="center"/>
    </xf>
    <xf numFmtId="49" fontId="9" fillId="0" borderId="4" xfId="2" applyNumberFormat="1" applyFont="1" applyBorder="1" applyAlignment="1">
      <alignment horizontal="justify" vertical="center" wrapText="1"/>
    </xf>
    <xf numFmtId="44" fontId="9" fillId="0" borderId="4" xfId="1" applyFont="1" applyFill="1" applyBorder="1" applyAlignment="1">
      <alignment horizontal="center" vertical="center"/>
    </xf>
    <xf numFmtId="44" fontId="9" fillId="0" borderId="5" xfId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Continuous"/>
    </xf>
    <xf numFmtId="0" fontId="11" fillId="0" borderId="0" xfId="2" applyFont="1" applyAlignment="1">
      <alignment horizontal="center" vertical="center"/>
    </xf>
    <xf numFmtId="0" fontId="13" fillId="4" borderId="4" xfId="2" applyFont="1" applyFill="1" applyBorder="1" applyAlignment="1">
      <alignment horizontal="centerContinuous" vertical="center" wrapText="1"/>
    </xf>
    <xf numFmtId="0" fontId="9" fillId="4" borderId="4" xfId="2" applyFont="1" applyFill="1" applyBorder="1" applyAlignment="1">
      <alignment horizontal="centerContinuous" vertical="center" wrapText="1"/>
    </xf>
    <xf numFmtId="0" fontId="13" fillId="4" borderId="4" xfId="2" applyFont="1" applyFill="1" applyBorder="1" applyAlignment="1">
      <alignment horizontal="center" vertical="center" wrapText="1"/>
    </xf>
    <xf numFmtId="0" fontId="9" fillId="4" borderId="4" xfId="2" applyFont="1" applyFill="1" applyBorder="1" applyAlignment="1">
      <alignment horizontal="center" vertical="center" wrapText="1"/>
    </xf>
    <xf numFmtId="0" fontId="13" fillId="4" borderId="5" xfId="2" applyFont="1" applyFill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164" fontId="8" fillId="5" borderId="4" xfId="3" applyNumberFormat="1" applyFont="1" applyFill="1" applyBorder="1" applyAlignment="1">
      <alignment horizontal="center" vertical="center" wrapText="1"/>
    </xf>
    <xf numFmtId="164" fontId="8" fillId="0" borderId="4" xfId="3" applyNumberFormat="1" applyFont="1" applyBorder="1" applyAlignment="1">
      <alignment horizontal="center" vertical="center" wrapText="1"/>
    </xf>
    <xf numFmtId="164" fontId="14" fillId="5" borderId="4" xfId="3" applyNumberFormat="1" applyFont="1" applyFill="1" applyBorder="1" applyAlignment="1">
      <alignment horizontal="center" vertical="center" wrapText="1"/>
    </xf>
    <xf numFmtId="43" fontId="8" fillId="5" borderId="4" xfId="4" applyNumberFormat="1" applyFont="1" applyFill="1" applyBorder="1" applyAlignment="1">
      <alignment horizontal="center" vertical="center" wrapText="1"/>
    </xf>
    <xf numFmtId="43" fontId="8" fillId="5" borderId="4" xfId="3" applyFont="1" applyFill="1" applyBorder="1" applyAlignment="1">
      <alignment horizontal="center" vertical="center" wrapText="1"/>
    </xf>
    <xf numFmtId="2" fontId="2" fillId="0" borderId="0" xfId="2" applyNumberFormat="1"/>
    <xf numFmtId="164" fontId="9" fillId="0" borderId="4" xfId="3" applyNumberFormat="1" applyFont="1" applyBorder="1" applyAlignment="1">
      <alignment horizontal="center" vertical="center" wrapText="1"/>
    </xf>
    <xf numFmtId="164" fontId="9" fillId="6" borderId="4" xfId="3" applyNumberFormat="1" applyFont="1" applyFill="1" applyBorder="1" applyAlignment="1">
      <alignment horizontal="center" vertical="center" wrapText="1"/>
    </xf>
    <xf numFmtId="43" fontId="9" fillId="5" borderId="4" xfId="3" applyFont="1" applyFill="1" applyBorder="1" applyAlignment="1">
      <alignment horizontal="center" vertical="center" wrapText="1"/>
    </xf>
    <xf numFmtId="43" fontId="9" fillId="7" borderId="4" xfId="3" applyFont="1" applyFill="1" applyBorder="1" applyAlignment="1">
      <alignment horizontal="center" vertical="center" wrapText="1"/>
    </xf>
    <xf numFmtId="164" fontId="8" fillId="7" borderId="4" xfId="3" applyNumberFormat="1" applyFont="1" applyFill="1" applyBorder="1" applyAlignment="1">
      <alignment horizontal="center" vertical="center" wrapText="1"/>
    </xf>
    <xf numFmtId="43" fontId="8" fillId="7" borderId="4" xfId="3" applyFont="1" applyFill="1" applyBorder="1" applyAlignment="1">
      <alignment horizontal="center" vertical="center" wrapText="1"/>
    </xf>
    <xf numFmtId="164" fontId="9" fillId="7" borderId="4" xfId="3" applyNumberFormat="1" applyFont="1" applyFill="1" applyBorder="1" applyAlignment="1">
      <alignment horizontal="center" vertical="center" wrapText="1"/>
    </xf>
    <xf numFmtId="164" fontId="9" fillId="5" borderId="4" xfId="3" applyNumberFormat="1" applyFont="1" applyFill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43" fontId="9" fillId="5" borderId="4" xfId="4" applyNumberFormat="1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/>
    </xf>
    <xf numFmtId="164" fontId="8" fillId="0" borderId="0" xfId="3" applyNumberFormat="1" applyFont="1" applyAlignment="1">
      <alignment horizontal="center"/>
    </xf>
    <xf numFmtId="43" fontId="8" fillId="0" borderId="0" xfId="3" applyFont="1" applyAlignment="1">
      <alignment horizontal="center"/>
    </xf>
    <xf numFmtId="0" fontId="2" fillId="0" borderId="0" xfId="2" applyAlignment="1">
      <alignment horizontal="center"/>
    </xf>
    <xf numFmtId="4" fontId="2" fillId="0" borderId="0" xfId="2" applyNumberFormat="1" applyAlignment="1">
      <alignment horizontal="center"/>
    </xf>
    <xf numFmtId="43" fontId="0" fillId="0" borderId="0" xfId="5" applyNumberFormat="1" applyFont="1" applyAlignment="1">
      <alignment horizontal="center"/>
    </xf>
    <xf numFmtId="43" fontId="2" fillId="0" borderId="0" xfId="2" applyNumberFormat="1" applyAlignment="1">
      <alignment horizontal="center"/>
    </xf>
    <xf numFmtId="164" fontId="2" fillId="0" borderId="0" xfId="2" applyNumberFormat="1" applyAlignment="1">
      <alignment horizontal="center"/>
    </xf>
    <xf numFmtId="0" fontId="8" fillId="0" borderId="7" xfId="2" applyFont="1" applyBorder="1" applyAlignment="1">
      <alignment horizontal="center" vertical="center" wrapText="1"/>
    </xf>
    <xf numFmtId="43" fontId="9" fillId="0" borderId="4" xfId="4" applyNumberFormat="1" applyFont="1" applyBorder="1" applyAlignment="1">
      <alignment horizontal="center" vertical="center" wrapText="1"/>
    </xf>
    <xf numFmtId="0" fontId="2" fillId="0" borderId="7" xfId="2" applyBorder="1" applyAlignment="1">
      <alignment horizontal="center" vertical="center" wrapText="1"/>
    </xf>
    <xf numFmtId="164" fontId="8" fillId="5" borderId="4" xfId="3" applyNumberFormat="1" applyFont="1" applyFill="1" applyBorder="1" applyAlignment="1">
      <alignment horizontal="right" vertical="center" wrapText="1"/>
    </xf>
    <xf numFmtId="43" fontId="8" fillId="0" borderId="4" xfId="4" applyNumberFormat="1" applyFont="1" applyBorder="1" applyAlignment="1">
      <alignment horizontal="center" vertical="center" wrapText="1"/>
    </xf>
    <xf numFmtId="0" fontId="9" fillId="6" borderId="3" xfId="2" applyFont="1" applyFill="1" applyBorder="1" applyAlignment="1">
      <alignment horizontal="right" vertical="center" wrapText="1"/>
    </xf>
    <xf numFmtId="43" fontId="8" fillId="5" borderId="0" xfId="3" applyFont="1" applyFill="1" applyAlignment="1">
      <alignment horizontal="center"/>
    </xf>
    <xf numFmtId="43" fontId="2" fillId="5" borderId="0" xfId="2" applyNumberFormat="1" applyFill="1" applyAlignment="1">
      <alignment horizontal="center"/>
    </xf>
    <xf numFmtId="0" fontId="9" fillId="6" borderId="1" xfId="2" applyFont="1" applyFill="1" applyBorder="1" applyAlignment="1">
      <alignment horizontal="right" vertical="center" wrapText="1"/>
    </xf>
    <xf numFmtId="0" fontId="9" fillId="6" borderId="2" xfId="2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9" fillId="6" borderId="4" xfId="2" applyFont="1" applyFill="1" applyBorder="1" applyAlignment="1">
      <alignment horizontal="right" vertical="center" wrapText="1"/>
    </xf>
    <xf numFmtId="4" fontId="2" fillId="0" borderId="0" xfId="2" applyNumberFormat="1" applyAlignment="1">
      <alignment horizontal="center"/>
    </xf>
    <xf numFmtId="0" fontId="13" fillId="4" borderId="7" xfId="2" applyFont="1" applyFill="1" applyBorder="1" applyAlignment="1">
      <alignment horizontal="center" vertical="center" textRotation="90"/>
    </xf>
    <xf numFmtId="0" fontId="13" fillId="4" borderId="8" xfId="2" applyFont="1" applyFill="1" applyBorder="1" applyAlignment="1">
      <alignment horizontal="center" vertical="center" textRotation="90"/>
    </xf>
    <xf numFmtId="0" fontId="13" fillId="4" borderId="5" xfId="2" applyFont="1" applyFill="1" applyBorder="1" applyAlignment="1">
      <alignment horizontal="center" vertical="center" textRotation="90"/>
    </xf>
    <xf numFmtId="164" fontId="8" fillId="5" borderId="7" xfId="3" applyNumberFormat="1" applyFont="1" applyFill="1" applyBorder="1" applyAlignment="1">
      <alignment horizontal="center" vertical="center" wrapText="1"/>
    </xf>
    <xf numFmtId="164" fontId="8" fillId="5" borderId="5" xfId="3" applyNumberFormat="1" applyFont="1" applyFill="1" applyBorder="1" applyAlignment="1">
      <alignment horizontal="center" vertical="center" wrapText="1"/>
    </xf>
    <xf numFmtId="164" fontId="9" fillId="5" borderId="7" xfId="3" applyNumberFormat="1" applyFont="1" applyFill="1" applyBorder="1" applyAlignment="1">
      <alignment horizontal="center" vertical="center" wrapText="1"/>
    </xf>
    <xf numFmtId="164" fontId="9" fillId="5" borderId="5" xfId="3" applyNumberFormat="1" applyFont="1" applyFill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164" fontId="8" fillId="7" borderId="7" xfId="3" applyNumberFormat="1" applyFont="1" applyFill="1" applyBorder="1" applyAlignment="1">
      <alignment horizontal="center" vertical="center" wrapText="1"/>
    </xf>
    <xf numFmtId="164" fontId="8" fillId="7" borderId="8" xfId="3" applyNumberFormat="1" applyFont="1" applyFill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11" fillId="0" borderId="0" xfId="2" applyFont="1" applyAlignment="1">
      <alignment horizontal="center" vertical="center"/>
    </xf>
    <xf numFmtId="0" fontId="4" fillId="0" borderId="6" xfId="2" applyFont="1" applyBorder="1" applyAlignment="1">
      <alignment horizontal="center" vertical="center"/>
    </xf>
    <xf numFmtId="0" fontId="13" fillId="4" borderId="4" xfId="2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3" fillId="4" borderId="3" xfId="2" applyFont="1" applyFill="1" applyBorder="1" applyAlignment="1">
      <alignment horizontal="center" vertical="center" wrapText="1"/>
    </xf>
    <xf numFmtId="0" fontId="9" fillId="6" borderId="1" xfId="2" applyFont="1" applyFill="1" applyBorder="1" applyAlignment="1">
      <alignment horizontal="right" vertical="center" wrapText="1"/>
    </xf>
    <xf numFmtId="0" fontId="9" fillId="6" borderId="2" xfId="2" applyFont="1" applyFill="1" applyBorder="1" applyAlignment="1">
      <alignment horizontal="right" vertical="center" wrapText="1"/>
    </xf>
    <xf numFmtId="0" fontId="9" fillId="6" borderId="3" xfId="2" applyFont="1" applyFill="1" applyBorder="1" applyAlignment="1">
      <alignment horizontal="right" vertical="center" wrapText="1"/>
    </xf>
    <xf numFmtId="0" fontId="13" fillId="4" borderId="4" xfId="2" applyFont="1" applyFill="1" applyBorder="1" applyAlignment="1">
      <alignment horizontal="center" vertical="center" textRotation="90"/>
    </xf>
    <xf numFmtId="0" fontId="13" fillId="4" borderId="9" xfId="2" applyFont="1" applyFill="1" applyBorder="1" applyAlignment="1">
      <alignment horizontal="center" vertical="center" textRotation="90"/>
    </xf>
    <xf numFmtId="0" fontId="13" fillId="4" borderId="10" xfId="2" applyFont="1" applyFill="1" applyBorder="1" applyAlignment="1">
      <alignment horizontal="center" vertical="center" textRotation="90"/>
    </xf>
    <xf numFmtId="0" fontId="2" fillId="0" borderId="7" xfId="2" applyBorder="1" applyAlignment="1">
      <alignment horizontal="center" vertical="center" wrapText="1"/>
    </xf>
    <xf numFmtId="0" fontId="2" fillId="0" borderId="5" xfId="2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64" fontId="0" fillId="0" borderId="0" xfId="6" applyNumberFormat="1" applyFont="1"/>
    <xf numFmtId="43" fontId="0" fillId="0" borderId="0" xfId="6" applyFont="1" applyAlignment="1">
      <alignment vertical="center"/>
    </xf>
    <xf numFmtId="0" fontId="19" fillId="0" borderId="0" xfId="0" applyFont="1" applyAlignment="1">
      <alignment horizontal="left" vertical="center"/>
    </xf>
    <xf numFmtId="43" fontId="0" fillId="0" borderId="0" xfId="6" applyFont="1" applyAlignment="1">
      <alignment horizontal="right" vertical="center"/>
    </xf>
    <xf numFmtId="0" fontId="20" fillId="0" borderId="11" xfId="0" applyFont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</cellXfs>
  <cellStyles count="7">
    <cellStyle name="Moeda" xfId="1" builtinId="4"/>
    <cellStyle name="Moeda 2" xfId="4" xr:uid="{10C06315-8FE4-4BEB-A34B-B460446947A5}"/>
    <cellStyle name="Normal" xfId="0" builtinId="0"/>
    <cellStyle name="Normal 2" xfId="2" xr:uid="{FFCB9EAA-55FB-4294-BC93-131AAE9D8A60}"/>
    <cellStyle name="Porcentagem 2" xfId="5" xr:uid="{B9321BE0-9AF4-44A9-B2A3-93B4A4902714}"/>
    <cellStyle name="Vírgula" xfId="6" builtinId="3"/>
    <cellStyle name="Vírgula 2" xfId="3" xr:uid="{9F1DEF63-365A-4971-85DF-B60FEB53EC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838200</xdr:colOff>
      <xdr:row>0</xdr:row>
      <xdr:rowOff>76200</xdr:rowOff>
    </xdr:from>
    <xdr:to>
      <xdr:col>3</xdr:col>
      <xdr:colOff>200025</xdr:colOff>
      <xdr:row>2</xdr:row>
      <xdr:rowOff>20955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CD9DB0D-19C9-4B91-8D38-8D5C5B619C7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058025" y="76200"/>
          <a:ext cx="542925" cy="3257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361385</xdr:colOff>
      <xdr:row>0</xdr:row>
      <xdr:rowOff>83820</xdr:rowOff>
    </xdr:from>
    <xdr:to>
      <xdr:col>10</xdr:col>
      <xdr:colOff>913835</xdr:colOff>
      <xdr:row>1</xdr:row>
      <xdr:rowOff>57043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A2A89F5-7A77-4CAE-9205-E3CBE98D722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11629460" y="83820"/>
          <a:ext cx="552450" cy="28754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BEA49-E376-4D22-8091-AA49A3F39010}">
  <sheetPr>
    <tabColor theme="4" tint="-0.499984740745262"/>
  </sheetPr>
  <dimension ref="A1:K27"/>
  <sheetViews>
    <sheetView showGridLines="0" tabSelected="1" workbookViewId="0">
      <selection activeCell="E7" sqref="E7"/>
    </sheetView>
  </sheetViews>
  <sheetFormatPr defaultRowHeight="12.75" x14ac:dyDescent="0.2"/>
  <cols>
    <col min="1" max="1" width="68.140625" style="2" customWidth="1"/>
    <col min="2" max="3" width="17.7109375" style="2" customWidth="1"/>
    <col min="4" max="4" width="7.28515625" style="2" customWidth="1"/>
    <col min="5" max="5" width="27.7109375" style="2" customWidth="1"/>
    <col min="6" max="6" width="13.28515625" style="2" bestFit="1" customWidth="1"/>
    <col min="7" max="7" width="12.85546875" style="2" bestFit="1" customWidth="1"/>
    <col min="8" max="16384" width="9.140625" style="2"/>
  </cols>
  <sheetData>
    <row r="1" spans="1:11" ht="18.75" x14ac:dyDescent="0.2">
      <c r="A1" s="100" t="s">
        <v>88</v>
      </c>
      <c r="B1" s="100"/>
      <c r="C1" s="100"/>
    </row>
    <row r="2" spans="1:11" x14ac:dyDescent="0.2">
      <c r="A2" s="90" t="s">
        <v>89</v>
      </c>
      <c r="B2" s="90"/>
      <c r="C2" s="90"/>
    </row>
    <row r="3" spans="1:11" x14ac:dyDescent="0.2">
      <c r="A3" s="101"/>
      <c r="B3" s="101"/>
      <c r="C3" s="101"/>
    </row>
    <row r="4" spans="1:11" ht="18.75" x14ac:dyDescent="0.2">
      <c r="A4" s="100" t="s">
        <v>98</v>
      </c>
      <c r="B4" s="100"/>
      <c r="C4" s="100"/>
    </row>
    <row r="5" spans="1:11" ht="15" x14ac:dyDescent="0.2">
      <c r="A5" s="102"/>
      <c r="J5" s="3"/>
      <c r="K5" s="3"/>
    </row>
    <row r="6" spans="1:11" ht="15" x14ac:dyDescent="0.2">
      <c r="A6" s="1"/>
      <c r="B6" s="103" t="s">
        <v>0</v>
      </c>
      <c r="C6" s="103"/>
      <c r="J6" s="3"/>
      <c r="K6" s="3"/>
    </row>
    <row r="7" spans="1:11" x14ac:dyDescent="0.2">
      <c r="A7" s="59" t="s">
        <v>1</v>
      </c>
      <c r="B7" s="60"/>
      <c r="C7" s="61"/>
      <c r="J7" s="3"/>
      <c r="K7" s="3"/>
    </row>
    <row r="8" spans="1:11" ht="15" customHeight="1" x14ac:dyDescent="0.2">
      <c r="A8" s="4"/>
      <c r="B8" s="5" t="s">
        <v>2</v>
      </c>
      <c r="C8" s="5" t="s">
        <v>3</v>
      </c>
      <c r="J8" s="3"/>
      <c r="K8" s="3"/>
    </row>
    <row r="9" spans="1:11" ht="30" customHeight="1" x14ac:dyDescent="0.2">
      <c r="A9" s="6" t="s">
        <v>4</v>
      </c>
      <c r="B9" s="7">
        <v>332922900</v>
      </c>
      <c r="C9" s="7">
        <v>348263393.42999995</v>
      </c>
      <c r="E9" s="8"/>
      <c r="J9" s="3"/>
      <c r="K9" s="3"/>
    </row>
    <row r="10" spans="1:11" ht="30" customHeight="1" x14ac:dyDescent="0.2">
      <c r="A10" s="9" t="s">
        <v>5</v>
      </c>
      <c r="B10" s="10">
        <v>6658458</v>
      </c>
      <c r="C10" s="7">
        <v>6965267.8700000001</v>
      </c>
      <c r="E10" s="8"/>
      <c r="J10" s="3"/>
      <c r="K10" s="3"/>
    </row>
    <row r="11" spans="1:11" ht="30" customHeight="1" x14ac:dyDescent="0.2">
      <c r="A11" s="11" t="s">
        <v>6</v>
      </c>
      <c r="B11" s="12">
        <v>326264442</v>
      </c>
      <c r="C11" s="13">
        <v>341298125.55999994</v>
      </c>
      <c r="E11" s="8"/>
      <c r="J11" s="3"/>
      <c r="K11" s="3"/>
    </row>
    <row r="12" spans="1:11" ht="30" customHeight="1" x14ac:dyDescent="0.2">
      <c r="A12" s="9" t="s">
        <v>7</v>
      </c>
      <c r="B12" s="10">
        <v>9787933</v>
      </c>
      <c r="C12" s="7">
        <v>10238943.76</v>
      </c>
      <c r="E12" s="8"/>
      <c r="J12" s="3"/>
      <c r="K12" s="3"/>
    </row>
    <row r="13" spans="1:11" ht="30" customHeight="1" x14ac:dyDescent="0.2">
      <c r="A13" s="11" t="s">
        <v>8</v>
      </c>
      <c r="B13" s="12">
        <v>316476509</v>
      </c>
      <c r="C13" s="13">
        <v>331059181.79999995</v>
      </c>
      <c r="E13" s="8"/>
      <c r="J13" s="3"/>
      <c r="K13" s="3"/>
    </row>
    <row r="14" spans="1:11" ht="30" customHeight="1" x14ac:dyDescent="0.2">
      <c r="A14" s="9" t="s">
        <v>9</v>
      </c>
      <c r="B14" s="10">
        <v>105481620.4497</v>
      </c>
      <c r="C14" s="7">
        <v>110342025.29393998</v>
      </c>
      <c r="E14" s="8"/>
      <c r="J14" s="3"/>
      <c r="K14" s="3"/>
    </row>
    <row r="15" spans="1:11" ht="30" customHeight="1" x14ac:dyDescent="0.2">
      <c r="A15" s="9" t="s">
        <v>10</v>
      </c>
      <c r="B15" s="10">
        <v>52756634.050299995</v>
      </c>
      <c r="C15" s="7">
        <v>55187565.606059991</v>
      </c>
      <c r="E15" s="8"/>
      <c r="J15" s="3"/>
      <c r="K15" s="3"/>
    </row>
    <row r="16" spans="1:11" ht="30" customHeight="1" x14ac:dyDescent="0.2">
      <c r="A16" s="9" t="s">
        <v>11</v>
      </c>
      <c r="B16" s="10">
        <v>105851948</v>
      </c>
      <c r="C16" s="7">
        <v>102457506.07971947</v>
      </c>
      <c r="E16" s="8"/>
      <c r="J16" s="3"/>
      <c r="K16" s="3"/>
    </row>
    <row r="17" spans="1:11" ht="30" customHeight="1" x14ac:dyDescent="0.2">
      <c r="A17" s="9" t="s">
        <v>12</v>
      </c>
      <c r="B17" s="10">
        <v>52872393</v>
      </c>
      <c r="C17" s="7">
        <v>46837405.454846457</v>
      </c>
      <c r="E17" s="8"/>
      <c r="J17" s="3"/>
      <c r="K17" s="3"/>
    </row>
    <row r="18" spans="1:11" x14ac:dyDescent="0.2">
      <c r="J18" s="3"/>
      <c r="K18" s="3"/>
    </row>
    <row r="19" spans="1:11" x14ac:dyDescent="0.2">
      <c r="J19" s="3"/>
      <c r="K19" s="3"/>
    </row>
    <row r="20" spans="1:11" x14ac:dyDescent="0.2">
      <c r="J20" s="3"/>
      <c r="K20" s="3"/>
    </row>
    <row r="21" spans="1:11" ht="15" x14ac:dyDescent="0.25">
      <c r="A21"/>
      <c r="B21"/>
      <c r="C21"/>
      <c r="D21"/>
      <c r="E21"/>
      <c r="F21"/>
      <c r="G21"/>
      <c r="H21"/>
      <c r="I21"/>
      <c r="J21" s="3"/>
      <c r="K21" s="3"/>
    </row>
    <row r="22" spans="1:11" ht="17.25" x14ac:dyDescent="0.3">
      <c r="A22" s="14"/>
      <c r="B22" s="14"/>
      <c r="C22" s="15"/>
      <c r="D22" s="15"/>
      <c r="E22" s="16"/>
      <c r="F22" s="15"/>
      <c r="G22" s="15"/>
      <c r="H22" s="15"/>
      <c r="J22" s="3"/>
      <c r="K22" s="3"/>
    </row>
    <row r="23" spans="1:11" ht="17.25" x14ac:dyDescent="0.3">
      <c r="A23" s="14"/>
      <c r="B23" s="14"/>
      <c r="C23" s="15"/>
      <c r="D23" s="15"/>
      <c r="E23" s="17"/>
      <c r="G23" s="15"/>
      <c r="H23" s="15"/>
      <c r="J23" s="3"/>
      <c r="K23" s="3"/>
    </row>
    <row r="24" spans="1:11" ht="17.25" x14ac:dyDescent="0.3">
      <c r="A24" s="14"/>
      <c r="B24" s="14"/>
      <c r="C24" s="15"/>
      <c r="D24" s="15"/>
      <c r="E24" s="17"/>
      <c r="G24" s="15"/>
      <c r="H24" s="15"/>
      <c r="J24" s="3"/>
      <c r="K24" s="3"/>
    </row>
    <row r="25" spans="1:11" ht="17.25" x14ac:dyDescent="0.3">
      <c r="A25" s="14"/>
      <c r="B25" s="14"/>
      <c r="C25" s="15"/>
      <c r="D25" s="15"/>
      <c r="E25" s="17"/>
      <c r="G25" s="15"/>
      <c r="H25" s="15"/>
      <c r="J25" s="3"/>
      <c r="K25" s="3"/>
    </row>
    <row r="26" spans="1:11" x14ac:dyDescent="0.2">
      <c r="J26" s="3"/>
      <c r="K26" s="3"/>
    </row>
    <row r="27" spans="1:11" x14ac:dyDescent="0.2">
      <c r="J27" s="3"/>
      <c r="K27" s="3"/>
    </row>
  </sheetData>
  <mergeCells count="5">
    <mergeCell ref="A2:C2"/>
    <mergeCell ref="A4:C4"/>
    <mergeCell ref="A7:C7"/>
    <mergeCell ref="A1:C1"/>
    <mergeCell ref="B6:C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71C3A-FC90-4475-84EA-B2E9D4F24128}">
  <sheetPr>
    <tabColor rgb="FF00B050"/>
    <pageSetUpPr fitToPage="1"/>
  </sheetPr>
  <dimension ref="B1:L77"/>
  <sheetViews>
    <sheetView showGridLines="0" zoomScale="85" zoomScaleNormal="85" workbookViewId="0">
      <pane xSplit="5" ySplit="7" topLeftCell="F8" activePane="bottomRight" state="frozen"/>
      <selection pane="topRight"/>
      <selection pane="bottomLeft"/>
      <selection pane="bottomRight" activeCell="G76" sqref="G76"/>
    </sheetView>
  </sheetViews>
  <sheetFormatPr defaultRowHeight="24.75" customHeight="1" x14ac:dyDescent="0.2"/>
  <cols>
    <col min="1" max="1" width="3.85546875" style="2" customWidth="1"/>
    <col min="2" max="2" width="10.7109375" style="44" customWidth="1"/>
    <col min="3" max="3" width="29.7109375" style="44" customWidth="1"/>
    <col min="4" max="4" width="26.28515625" style="44" bestFit="1" customWidth="1"/>
    <col min="5" max="5" width="35.7109375" style="44" bestFit="1" customWidth="1"/>
    <col min="6" max="6" width="14.42578125" style="44" customWidth="1"/>
    <col min="7" max="7" width="17.28515625" style="44" bestFit="1" customWidth="1"/>
    <col min="8" max="9" width="14.28515625" style="44" customWidth="1"/>
    <col min="10" max="10" width="17.42578125" style="44" customWidth="1"/>
    <col min="11" max="11" width="18.42578125" style="44" customWidth="1"/>
    <col min="12" max="12" width="10.7109375" style="2" bestFit="1" customWidth="1"/>
    <col min="13" max="16384" width="9.140625" style="2"/>
  </cols>
  <sheetData>
    <row r="1" spans="2:12" ht="24.75" customHeight="1" x14ac:dyDescent="0.2">
      <c r="B1" s="77" t="s">
        <v>88</v>
      </c>
      <c r="C1" s="77"/>
      <c r="D1" s="77"/>
      <c r="E1" s="77"/>
      <c r="F1" s="77"/>
      <c r="G1" s="77"/>
      <c r="H1" s="77"/>
      <c r="I1" s="77"/>
      <c r="J1" s="77"/>
      <c r="K1" s="77"/>
    </row>
    <row r="2" spans="2:12" ht="24.75" customHeight="1" x14ac:dyDescent="0.2">
      <c r="B2" s="90" t="s">
        <v>89</v>
      </c>
      <c r="C2" s="90"/>
      <c r="D2" s="90"/>
      <c r="E2" s="90"/>
      <c r="F2" s="90"/>
      <c r="G2" s="90"/>
      <c r="H2" s="90"/>
      <c r="I2" s="90"/>
      <c r="J2" s="90"/>
      <c r="K2" s="90"/>
    </row>
    <row r="3" spans="2:12" ht="13.5" customHeight="1" x14ac:dyDescent="0.2">
      <c r="B3" s="91"/>
      <c r="C3" s="91"/>
      <c r="D3" s="91"/>
      <c r="E3" s="91"/>
      <c r="F3" s="91"/>
      <c r="G3" s="91"/>
      <c r="H3" s="91"/>
      <c r="I3" s="91"/>
      <c r="J3" s="91"/>
      <c r="K3" s="18"/>
    </row>
    <row r="4" spans="2:12" ht="24.75" customHeight="1" x14ac:dyDescent="0.2">
      <c r="B4" s="92" t="s">
        <v>13</v>
      </c>
      <c r="C4" s="92"/>
      <c r="D4" s="92"/>
      <c r="E4" s="92"/>
      <c r="F4" s="92"/>
      <c r="G4" s="92"/>
      <c r="H4" s="92"/>
      <c r="I4" s="92"/>
      <c r="J4" s="92"/>
      <c r="K4" s="92"/>
    </row>
    <row r="5" spans="2:12" ht="24.75" customHeight="1" x14ac:dyDescent="0.2">
      <c r="B5" s="93" t="s">
        <v>90</v>
      </c>
      <c r="C5" s="93"/>
      <c r="D5" s="93"/>
      <c r="E5" s="93"/>
      <c r="F5" s="93"/>
      <c r="G5" s="93"/>
      <c r="H5" s="93"/>
      <c r="I5" s="93"/>
      <c r="J5" s="93"/>
      <c r="K5" s="93"/>
    </row>
    <row r="6" spans="2:12" ht="15.75" customHeight="1" x14ac:dyDescent="0.2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2" ht="24.95" customHeight="1" x14ac:dyDescent="0.25">
      <c r="B7"/>
      <c r="C7"/>
      <c r="D7"/>
      <c r="E7" s="95"/>
      <c r="F7" s="96"/>
      <c r="G7" s="96"/>
      <c r="H7" s="97" t="s">
        <v>0</v>
      </c>
      <c r="I7" s="97"/>
      <c r="J7" s="98"/>
      <c r="K7" s="18"/>
    </row>
    <row r="8" spans="2:12" ht="24.95" customHeight="1" x14ac:dyDescent="0.2">
      <c r="B8" s="79" t="s">
        <v>14</v>
      </c>
      <c r="C8" s="79" t="s">
        <v>15</v>
      </c>
      <c r="D8" s="79" t="s">
        <v>16</v>
      </c>
      <c r="E8" s="79" t="s">
        <v>17</v>
      </c>
      <c r="F8" s="79" t="s">
        <v>18</v>
      </c>
      <c r="G8" s="19" t="s">
        <v>19</v>
      </c>
      <c r="H8" s="20"/>
      <c r="I8" s="19"/>
      <c r="J8" s="80" t="s">
        <v>20</v>
      </c>
      <c r="K8" s="81"/>
    </row>
    <row r="9" spans="2:12" ht="24.95" customHeight="1" x14ac:dyDescent="0.2">
      <c r="B9" s="79"/>
      <c r="C9" s="79"/>
      <c r="D9" s="79"/>
      <c r="E9" s="79"/>
      <c r="F9" s="79"/>
      <c r="G9" s="21" t="s">
        <v>21</v>
      </c>
      <c r="H9" s="22" t="s">
        <v>22</v>
      </c>
      <c r="I9" s="21" t="s">
        <v>23</v>
      </c>
      <c r="J9" s="23" t="s">
        <v>24</v>
      </c>
      <c r="K9" s="23" t="s">
        <v>23</v>
      </c>
    </row>
    <row r="10" spans="2:12" ht="16.5" customHeight="1" x14ac:dyDescent="0.2">
      <c r="B10" s="64" t="s">
        <v>25</v>
      </c>
      <c r="C10" s="76" t="s">
        <v>26</v>
      </c>
      <c r="D10" s="76" t="s">
        <v>27</v>
      </c>
      <c r="E10" s="24" t="s">
        <v>28</v>
      </c>
      <c r="F10" s="25">
        <v>205</v>
      </c>
      <c r="G10" s="25" t="s">
        <v>29</v>
      </c>
      <c r="H10" s="25">
        <v>121221</v>
      </c>
      <c r="I10" s="27">
        <v>80081</v>
      </c>
      <c r="J10" s="28">
        <v>4344598</v>
      </c>
      <c r="K10" s="29">
        <v>3922305.52</v>
      </c>
      <c r="L10" s="30"/>
    </row>
    <row r="11" spans="2:12" ht="16.5" customHeight="1" x14ac:dyDescent="0.2">
      <c r="B11" s="65"/>
      <c r="C11" s="76"/>
      <c r="D11" s="76"/>
      <c r="E11" s="24" t="s">
        <v>30</v>
      </c>
      <c r="F11" s="25">
        <v>298</v>
      </c>
      <c r="G11" s="25" t="s">
        <v>29</v>
      </c>
      <c r="H11" s="25">
        <v>225636</v>
      </c>
      <c r="I11" s="27">
        <v>119681</v>
      </c>
      <c r="J11" s="28">
        <v>6917249</v>
      </c>
      <c r="K11" s="29">
        <v>5325785.32</v>
      </c>
    </row>
    <row r="12" spans="2:12" ht="16.5" customHeight="1" x14ac:dyDescent="0.2">
      <c r="B12" s="65"/>
      <c r="C12" s="24" t="s">
        <v>31</v>
      </c>
      <c r="D12" s="24" t="s">
        <v>27</v>
      </c>
      <c r="E12" s="24" t="s">
        <v>32</v>
      </c>
      <c r="F12" s="25">
        <v>604</v>
      </c>
      <c r="G12" s="25" t="s">
        <v>29</v>
      </c>
      <c r="H12" s="25">
        <v>660958</v>
      </c>
      <c r="I12" s="27">
        <v>607765</v>
      </c>
      <c r="J12" s="28">
        <v>17764606</v>
      </c>
      <c r="K12" s="29">
        <v>14692576.91</v>
      </c>
    </row>
    <row r="13" spans="2:12" ht="16.5" customHeight="1" x14ac:dyDescent="0.2">
      <c r="B13" s="65"/>
      <c r="C13" s="71" t="s">
        <v>33</v>
      </c>
      <c r="D13" s="24" t="s">
        <v>34</v>
      </c>
      <c r="E13" s="24" t="s">
        <v>35</v>
      </c>
      <c r="F13" s="25">
        <v>2314</v>
      </c>
      <c r="G13" s="25" t="s">
        <v>29</v>
      </c>
      <c r="H13" s="25">
        <v>1112186</v>
      </c>
      <c r="I13" s="27">
        <v>286935</v>
      </c>
      <c r="J13" s="28">
        <v>26815945</v>
      </c>
      <c r="K13" s="29">
        <v>23090561.09</v>
      </c>
    </row>
    <row r="14" spans="2:12" ht="16.5" customHeight="1" x14ac:dyDescent="0.2">
      <c r="B14" s="65"/>
      <c r="C14" s="72"/>
      <c r="D14" s="71" t="s">
        <v>36</v>
      </c>
      <c r="E14" s="24" t="s">
        <v>35</v>
      </c>
      <c r="F14" s="25">
        <v>25</v>
      </c>
      <c r="G14" s="25" t="s">
        <v>29</v>
      </c>
      <c r="H14" s="25">
        <v>0</v>
      </c>
      <c r="I14" s="27">
        <v>651</v>
      </c>
      <c r="J14" s="28">
        <v>0</v>
      </c>
      <c r="K14" s="29">
        <v>49075.71</v>
      </c>
    </row>
    <row r="15" spans="2:12" ht="16.5" customHeight="1" x14ac:dyDescent="0.2">
      <c r="B15" s="65"/>
      <c r="C15" s="72"/>
      <c r="D15" s="72"/>
      <c r="E15" s="24" t="s">
        <v>37</v>
      </c>
      <c r="F15" s="25">
        <v>388</v>
      </c>
      <c r="G15" s="25" t="s">
        <v>29</v>
      </c>
      <c r="H15" s="25">
        <v>0</v>
      </c>
      <c r="I15" s="27">
        <v>738</v>
      </c>
      <c r="J15" s="28">
        <v>0</v>
      </c>
      <c r="K15" s="29">
        <v>55634.21</v>
      </c>
    </row>
    <row r="16" spans="2:12" ht="16.5" customHeight="1" x14ac:dyDescent="0.2">
      <c r="B16" s="66"/>
      <c r="C16" s="73"/>
      <c r="D16" s="73"/>
      <c r="E16" s="24" t="s">
        <v>38</v>
      </c>
      <c r="F16" s="25">
        <v>493</v>
      </c>
      <c r="G16" s="25" t="s">
        <v>39</v>
      </c>
      <c r="H16" s="25">
        <v>0</v>
      </c>
      <c r="I16" s="27">
        <v>493</v>
      </c>
      <c r="J16" s="28">
        <v>0</v>
      </c>
      <c r="K16" s="29">
        <v>37164.86</v>
      </c>
    </row>
    <row r="17" spans="2:11" ht="16.5" customHeight="1" x14ac:dyDescent="0.2">
      <c r="B17" s="62" t="s">
        <v>92</v>
      </c>
      <c r="C17" s="62"/>
      <c r="D17" s="62"/>
      <c r="E17" s="62"/>
      <c r="F17" s="31">
        <f>SUM(F10:F16)</f>
        <v>4327</v>
      </c>
      <c r="G17" s="32"/>
      <c r="H17" s="32"/>
      <c r="I17" s="32"/>
      <c r="J17" s="33">
        <v>55842398</v>
      </c>
      <c r="K17" s="34">
        <f>SUM(K10:K16)</f>
        <v>47173103.620000005</v>
      </c>
    </row>
    <row r="18" spans="2:11" ht="16.5" customHeight="1" x14ac:dyDescent="0.2">
      <c r="B18" s="64" t="s">
        <v>41</v>
      </c>
      <c r="C18" s="71" t="s">
        <v>42</v>
      </c>
      <c r="D18" s="71" t="s">
        <v>27</v>
      </c>
      <c r="E18" s="24" t="s">
        <v>35</v>
      </c>
      <c r="F18" s="25">
        <v>36</v>
      </c>
      <c r="G18" s="25" t="s">
        <v>29</v>
      </c>
      <c r="H18" s="25">
        <v>180</v>
      </c>
      <c r="I18" s="35">
        <v>454</v>
      </c>
      <c r="J18" s="29">
        <v>65178</v>
      </c>
      <c r="K18" s="36">
        <v>20870.1745320181</v>
      </c>
    </row>
    <row r="19" spans="2:11" ht="16.5" customHeight="1" x14ac:dyDescent="0.2">
      <c r="B19" s="65"/>
      <c r="C19" s="72"/>
      <c r="D19" s="72"/>
      <c r="E19" s="24" t="s">
        <v>43</v>
      </c>
      <c r="F19" s="25">
        <v>0</v>
      </c>
      <c r="G19" s="25" t="s">
        <v>44</v>
      </c>
      <c r="H19" s="25">
        <v>0</v>
      </c>
      <c r="I19" s="35">
        <v>8541</v>
      </c>
      <c r="J19" s="29">
        <v>0</v>
      </c>
      <c r="K19" s="36">
        <v>240691.1</v>
      </c>
    </row>
    <row r="20" spans="2:11" ht="16.5" customHeight="1" x14ac:dyDescent="0.2">
      <c r="B20" s="66"/>
      <c r="C20" s="73"/>
      <c r="D20" s="72"/>
      <c r="E20" s="24" t="s">
        <v>38</v>
      </c>
      <c r="F20" s="25">
        <v>0</v>
      </c>
      <c r="G20" s="25" t="s">
        <v>39</v>
      </c>
      <c r="H20" s="25">
        <v>3673</v>
      </c>
      <c r="I20" s="35">
        <v>2272</v>
      </c>
      <c r="J20" s="29">
        <v>102581</v>
      </c>
      <c r="K20" s="36">
        <v>141660.16</v>
      </c>
    </row>
    <row r="21" spans="2:11" ht="16.5" customHeight="1" x14ac:dyDescent="0.2">
      <c r="B21" s="62" t="s">
        <v>93</v>
      </c>
      <c r="C21" s="62"/>
      <c r="D21" s="62"/>
      <c r="E21" s="62"/>
      <c r="F21" s="31">
        <f>SUM(F18:F20)</f>
        <v>36</v>
      </c>
      <c r="G21" s="32"/>
      <c r="H21" s="32"/>
      <c r="I21" s="37">
        <f>SUM(I18:I20)</f>
        <v>11267</v>
      </c>
      <c r="J21" s="34">
        <v>167759</v>
      </c>
      <c r="K21" s="34">
        <f>SUM(K18:K20)</f>
        <v>403221.43453201815</v>
      </c>
    </row>
    <row r="22" spans="2:11" ht="16.5" customHeight="1" x14ac:dyDescent="0.2">
      <c r="B22" s="64" t="s">
        <v>45</v>
      </c>
      <c r="C22" s="71" t="s">
        <v>46</v>
      </c>
      <c r="D22" s="74" t="s">
        <v>47</v>
      </c>
      <c r="E22" s="35" t="s">
        <v>48</v>
      </c>
      <c r="F22" s="37">
        <v>0</v>
      </c>
      <c r="G22" s="35" t="s">
        <v>39</v>
      </c>
      <c r="H22" s="35">
        <v>0</v>
      </c>
      <c r="I22" s="35">
        <v>199</v>
      </c>
      <c r="J22" s="36">
        <v>0</v>
      </c>
      <c r="K22" s="36">
        <v>15487.96</v>
      </c>
    </row>
    <row r="23" spans="2:11" ht="16.5" customHeight="1" x14ac:dyDescent="0.2">
      <c r="B23" s="65"/>
      <c r="C23" s="72"/>
      <c r="D23" s="75"/>
      <c r="E23" s="35" t="s">
        <v>49</v>
      </c>
      <c r="F23" s="37">
        <v>0</v>
      </c>
      <c r="G23" s="35" t="s">
        <v>44</v>
      </c>
      <c r="H23" s="35">
        <v>0</v>
      </c>
      <c r="I23" s="35">
        <v>112</v>
      </c>
      <c r="J23" s="36">
        <v>0</v>
      </c>
      <c r="K23" s="36">
        <v>8716.84</v>
      </c>
    </row>
    <row r="24" spans="2:11" ht="16.5" customHeight="1" x14ac:dyDescent="0.2">
      <c r="B24" s="65"/>
      <c r="C24" s="72"/>
      <c r="D24" s="71" t="s">
        <v>50</v>
      </c>
      <c r="E24" s="35" t="s">
        <v>48</v>
      </c>
      <c r="F24" s="37">
        <v>0</v>
      </c>
      <c r="G24" s="35" t="s">
        <v>39</v>
      </c>
      <c r="H24" s="35">
        <v>0</v>
      </c>
      <c r="I24" s="35">
        <v>3128</v>
      </c>
      <c r="J24" s="36">
        <v>0</v>
      </c>
      <c r="K24" s="36">
        <v>915453.08</v>
      </c>
    </row>
    <row r="25" spans="2:11" ht="16.5" customHeight="1" x14ac:dyDescent="0.2">
      <c r="B25" s="65"/>
      <c r="C25" s="72"/>
      <c r="D25" s="72"/>
      <c r="E25" s="24" t="s">
        <v>35</v>
      </c>
      <c r="F25" s="25">
        <v>1675</v>
      </c>
      <c r="G25" s="25" t="s">
        <v>29</v>
      </c>
      <c r="H25" s="25">
        <v>70830</v>
      </c>
      <c r="I25" s="25">
        <v>58387</v>
      </c>
      <c r="J25" s="28">
        <v>4638695</v>
      </c>
      <c r="K25" s="29">
        <v>4568043.26</v>
      </c>
    </row>
    <row r="26" spans="2:11" ht="16.5" customHeight="1" x14ac:dyDescent="0.2">
      <c r="B26" s="65"/>
      <c r="C26" s="72"/>
      <c r="D26" s="72"/>
      <c r="E26" s="24" t="s">
        <v>49</v>
      </c>
      <c r="F26" s="25">
        <v>0</v>
      </c>
      <c r="G26" s="25" t="s">
        <v>44</v>
      </c>
      <c r="H26" s="35">
        <v>0</v>
      </c>
      <c r="I26" s="25">
        <v>85</v>
      </c>
      <c r="J26" s="28">
        <v>0</v>
      </c>
      <c r="K26" s="29">
        <v>19273.79</v>
      </c>
    </row>
    <row r="27" spans="2:11" ht="16.5" customHeight="1" x14ac:dyDescent="0.2">
      <c r="B27" s="65"/>
      <c r="C27" s="72"/>
      <c r="D27" s="73"/>
      <c r="E27" s="24" t="s">
        <v>37</v>
      </c>
      <c r="F27" s="25">
        <v>839</v>
      </c>
      <c r="G27" s="25" t="s">
        <v>29</v>
      </c>
      <c r="H27" s="25">
        <v>3256</v>
      </c>
      <c r="I27" s="25">
        <v>2317</v>
      </c>
      <c r="J27" s="28">
        <v>229862</v>
      </c>
      <c r="K27" s="29">
        <v>239241.7</v>
      </c>
    </row>
    <row r="28" spans="2:11" ht="16.5" customHeight="1" x14ac:dyDescent="0.2">
      <c r="B28" s="65"/>
      <c r="C28" s="72"/>
      <c r="D28" s="71" t="s">
        <v>51</v>
      </c>
      <c r="E28" s="35" t="s">
        <v>48</v>
      </c>
      <c r="F28" s="37">
        <v>0</v>
      </c>
      <c r="G28" s="35" t="s">
        <v>39</v>
      </c>
      <c r="H28" s="35">
        <v>0</v>
      </c>
      <c r="I28" s="25">
        <v>6862</v>
      </c>
      <c r="J28" s="36">
        <v>0</v>
      </c>
      <c r="K28" s="29">
        <v>4230154.3600000003</v>
      </c>
    </row>
    <row r="29" spans="2:11" ht="16.5" customHeight="1" x14ac:dyDescent="0.2">
      <c r="B29" s="65"/>
      <c r="C29" s="72"/>
      <c r="D29" s="72"/>
      <c r="E29" s="24" t="s">
        <v>35</v>
      </c>
      <c r="F29" s="25">
        <v>117</v>
      </c>
      <c r="G29" s="25" t="s">
        <v>29</v>
      </c>
      <c r="H29" s="25">
        <v>3559</v>
      </c>
      <c r="I29" s="25">
        <v>5613</v>
      </c>
      <c r="J29" s="28">
        <v>230956</v>
      </c>
      <c r="K29" s="29">
        <v>303497.09000000003</v>
      </c>
    </row>
    <row r="30" spans="2:11" ht="16.5" customHeight="1" x14ac:dyDescent="0.2">
      <c r="B30" s="65"/>
      <c r="C30" s="72"/>
      <c r="D30" s="72"/>
      <c r="E30" s="35" t="s">
        <v>49</v>
      </c>
      <c r="F30" s="37">
        <v>0</v>
      </c>
      <c r="G30" s="35" t="s">
        <v>44</v>
      </c>
      <c r="H30" s="35">
        <v>0</v>
      </c>
      <c r="I30" s="25">
        <v>270</v>
      </c>
      <c r="J30" s="36">
        <v>0</v>
      </c>
      <c r="K30" s="29">
        <v>21013.813124934</v>
      </c>
    </row>
    <row r="31" spans="2:11" ht="16.5" customHeight="1" x14ac:dyDescent="0.2">
      <c r="B31" s="65"/>
      <c r="C31" s="73"/>
      <c r="D31" s="73"/>
      <c r="E31" s="24" t="s">
        <v>37</v>
      </c>
      <c r="F31" s="25">
        <v>370</v>
      </c>
      <c r="G31" s="25" t="s">
        <v>29</v>
      </c>
      <c r="H31" s="25">
        <v>1736</v>
      </c>
      <c r="I31" s="25">
        <v>2190</v>
      </c>
      <c r="J31" s="28">
        <v>153118</v>
      </c>
      <c r="K31" s="29">
        <v>179654.37</v>
      </c>
    </row>
    <row r="32" spans="2:11" ht="16.5" customHeight="1" x14ac:dyDescent="0.2">
      <c r="B32" s="65"/>
      <c r="C32" s="71" t="s">
        <v>52</v>
      </c>
      <c r="D32" s="71" t="s">
        <v>27</v>
      </c>
      <c r="E32" s="24" t="s">
        <v>35</v>
      </c>
      <c r="F32" s="25">
        <v>185</v>
      </c>
      <c r="G32" s="25" t="s">
        <v>29</v>
      </c>
      <c r="H32" s="25">
        <v>12441</v>
      </c>
      <c r="I32" s="25">
        <v>6977</v>
      </c>
      <c r="J32" s="28">
        <v>481409</v>
      </c>
      <c r="K32" s="29">
        <v>428143.01</v>
      </c>
    </row>
    <row r="33" spans="2:11" ht="16.5" customHeight="1" x14ac:dyDescent="0.2">
      <c r="B33" s="65"/>
      <c r="C33" s="72"/>
      <c r="D33" s="72"/>
      <c r="E33" s="24" t="s">
        <v>49</v>
      </c>
      <c r="F33" s="25">
        <v>0</v>
      </c>
      <c r="G33" s="25" t="s">
        <v>44</v>
      </c>
      <c r="H33" s="35">
        <v>0</v>
      </c>
      <c r="I33" s="25">
        <v>6212</v>
      </c>
      <c r="J33" s="36">
        <v>0</v>
      </c>
      <c r="K33" s="29">
        <v>190707.76</v>
      </c>
    </row>
    <row r="34" spans="2:11" ht="16.5" customHeight="1" x14ac:dyDescent="0.2">
      <c r="B34" s="65"/>
      <c r="C34" s="72"/>
      <c r="D34" s="72"/>
      <c r="E34" s="24" t="s">
        <v>53</v>
      </c>
      <c r="F34" s="25">
        <v>0</v>
      </c>
      <c r="G34" s="25" t="s">
        <v>39</v>
      </c>
      <c r="H34" s="35">
        <v>0</v>
      </c>
      <c r="I34" s="25">
        <v>589</v>
      </c>
      <c r="J34" s="36">
        <v>0</v>
      </c>
      <c r="K34" s="29">
        <v>63279.19</v>
      </c>
    </row>
    <row r="35" spans="2:11" ht="16.5" customHeight="1" x14ac:dyDescent="0.2">
      <c r="B35" s="65"/>
      <c r="C35" s="72"/>
      <c r="D35" s="72"/>
      <c r="E35" s="24" t="s">
        <v>37</v>
      </c>
      <c r="F35" s="25">
        <v>581</v>
      </c>
      <c r="G35" s="25" t="s">
        <v>29</v>
      </c>
      <c r="H35" s="25">
        <v>928</v>
      </c>
      <c r="I35" s="25">
        <v>1288</v>
      </c>
      <c r="J35" s="28">
        <v>118762</v>
      </c>
      <c r="K35" s="29">
        <v>79921.710000000006</v>
      </c>
    </row>
    <row r="36" spans="2:11" ht="16.5" customHeight="1" x14ac:dyDescent="0.2">
      <c r="B36" s="65"/>
      <c r="C36" s="73"/>
      <c r="D36" s="73"/>
      <c r="E36" s="24" t="s">
        <v>54</v>
      </c>
      <c r="F36" s="25">
        <v>0</v>
      </c>
      <c r="G36" s="25" t="s">
        <v>44</v>
      </c>
      <c r="H36" s="35">
        <v>0</v>
      </c>
      <c r="I36" s="25">
        <v>329</v>
      </c>
      <c r="J36" s="36">
        <v>0</v>
      </c>
      <c r="K36" s="29">
        <v>9780.1</v>
      </c>
    </row>
    <row r="37" spans="2:11" ht="16.5" customHeight="1" x14ac:dyDescent="0.2">
      <c r="B37" s="65"/>
      <c r="C37" s="71" t="s">
        <v>55</v>
      </c>
      <c r="D37" s="71" t="s">
        <v>27</v>
      </c>
      <c r="E37" s="24" t="s">
        <v>48</v>
      </c>
      <c r="F37" s="25">
        <v>0</v>
      </c>
      <c r="G37" s="25" t="s">
        <v>39</v>
      </c>
      <c r="H37" s="25">
        <v>325973</v>
      </c>
      <c r="I37" s="25">
        <v>335648</v>
      </c>
      <c r="J37" s="28">
        <v>16827293</v>
      </c>
      <c r="K37" s="29">
        <v>6718319.9800000004</v>
      </c>
    </row>
    <row r="38" spans="2:11" ht="16.5" customHeight="1" x14ac:dyDescent="0.2">
      <c r="B38" s="65"/>
      <c r="C38" s="72"/>
      <c r="D38" s="72"/>
      <c r="E38" s="24" t="s">
        <v>35</v>
      </c>
      <c r="F38" s="25">
        <v>1122</v>
      </c>
      <c r="G38" s="25" t="s">
        <v>29</v>
      </c>
      <c r="H38" s="25">
        <v>59925</v>
      </c>
      <c r="I38" s="25">
        <v>63496</v>
      </c>
      <c r="J38" s="28">
        <v>5418479</v>
      </c>
      <c r="K38" s="29">
        <v>5518375.4100000001</v>
      </c>
    </row>
    <row r="39" spans="2:11" ht="16.5" customHeight="1" x14ac:dyDescent="0.2">
      <c r="B39" s="65"/>
      <c r="C39" s="72"/>
      <c r="D39" s="72"/>
      <c r="E39" s="24" t="s">
        <v>49</v>
      </c>
      <c r="F39" s="25">
        <v>0</v>
      </c>
      <c r="G39" s="25" t="s">
        <v>44</v>
      </c>
      <c r="H39" s="35">
        <v>0</v>
      </c>
      <c r="I39" s="25">
        <v>160</v>
      </c>
      <c r="J39" s="36">
        <v>0</v>
      </c>
      <c r="K39" s="29">
        <v>8506.6</v>
      </c>
    </row>
    <row r="40" spans="2:11" ht="16.5" customHeight="1" x14ac:dyDescent="0.2">
      <c r="B40" s="65"/>
      <c r="C40" s="73"/>
      <c r="D40" s="73"/>
      <c r="E40" s="24" t="s">
        <v>37</v>
      </c>
      <c r="F40" s="25">
        <v>1470</v>
      </c>
      <c r="G40" s="25" t="s">
        <v>29</v>
      </c>
      <c r="H40" s="25">
        <v>3408</v>
      </c>
      <c r="I40" s="25">
        <v>4546</v>
      </c>
      <c r="J40" s="28">
        <v>158007</v>
      </c>
      <c r="K40" s="29">
        <v>312507.86</v>
      </c>
    </row>
    <row r="41" spans="2:11" ht="16.5" customHeight="1" x14ac:dyDescent="0.2">
      <c r="B41" s="65"/>
      <c r="C41" s="71" t="s">
        <v>56</v>
      </c>
      <c r="D41" s="71" t="s">
        <v>27</v>
      </c>
      <c r="E41" s="24" t="s">
        <v>48</v>
      </c>
      <c r="F41" s="25">
        <v>0</v>
      </c>
      <c r="G41" s="25" t="s">
        <v>39</v>
      </c>
      <c r="H41" s="35">
        <v>0</v>
      </c>
      <c r="I41" s="25">
        <v>8908</v>
      </c>
      <c r="J41" s="36">
        <v>0</v>
      </c>
      <c r="K41" s="29">
        <v>391088.32</v>
      </c>
    </row>
    <row r="42" spans="2:11" ht="16.5" customHeight="1" x14ac:dyDescent="0.2">
      <c r="B42" s="65"/>
      <c r="C42" s="72"/>
      <c r="D42" s="72"/>
      <c r="E42" s="24" t="s">
        <v>49</v>
      </c>
      <c r="F42" s="25">
        <v>0</v>
      </c>
      <c r="G42" s="25" t="s">
        <v>44</v>
      </c>
      <c r="H42" s="35">
        <v>0</v>
      </c>
      <c r="I42" s="25">
        <v>14781</v>
      </c>
      <c r="J42" s="36">
        <v>0</v>
      </c>
      <c r="K42" s="29">
        <v>691601.01</v>
      </c>
    </row>
    <row r="43" spans="2:11" ht="16.5" customHeight="1" x14ac:dyDescent="0.2">
      <c r="B43" s="65"/>
      <c r="C43" s="71" t="s">
        <v>57</v>
      </c>
      <c r="D43" s="71" t="s">
        <v>27</v>
      </c>
      <c r="E43" s="24" t="s">
        <v>35</v>
      </c>
      <c r="F43" s="25">
        <v>6</v>
      </c>
      <c r="G43" s="25" t="s">
        <v>29</v>
      </c>
      <c r="H43" s="25">
        <v>1153</v>
      </c>
      <c r="I43" s="25">
        <v>360</v>
      </c>
      <c r="J43" s="28">
        <v>15959</v>
      </c>
      <c r="K43" s="29">
        <v>11710.42</v>
      </c>
    </row>
    <row r="44" spans="2:11" ht="16.5" customHeight="1" x14ac:dyDescent="0.2">
      <c r="B44" s="65"/>
      <c r="C44" s="72"/>
      <c r="D44" s="72"/>
      <c r="E44" s="24" t="s">
        <v>49</v>
      </c>
      <c r="F44" s="25">
        <v>0</v>
      </c>
      <c r="G44" s="25" t="s">
        <v>44</v>
      </c>
      <c r="H44" s="25">
        <v>0</v>
      </c>
      <c r="I44" s="25">
        <v>2105</v>
      </c>
      <c r="J44" s="29">
        <v>0</v>
      </c>
      <c r="K44" s="29">
        <v>49768.66</v>
      </c>
    </row>
    <row r="45" spans="2:11" ht="16.5" customHeight="1" x14ac:dyDescent="0.2">
      <c r="B45" s="65"/>
      <c r="C45" s="72"/>
      <c r="D45" s="72"/>
      <c r="E45" s="24" t="s">
        <v>58</v>
      </c>
      <c r="F45" s="25">
        <v>0</v>
      </c>
      <c r="G45" s="25" t="s">
        <v>39</v>
      </c>
      <c r="H45" s="25">
        <v>32135</v>
      </c>
      <c r="I45" s="25">
        <v>59001</v>
      </c>
      <c r="J45" s="28">
        <v>2418848</v>
      </c>
      <c r="K45" s="29">
        <v>2124800.6800000002</v>
      </c>
    </row>
    <row r="46" spans="2:11" ht="16.5" customHeight="1" x14ac:dyDescent="0.2">
      <c r="B46" s="65"/>
      <c r="C46" s="73"/>
      <c r="D46" s="73"/>
      <c r="E46" s="24" t="s">
        <v>37</v>
      </c>
      <c r="F46" s="25">
        <v>354</v>
      </c>
      <c r="G46" s="25" t="s">
        <v>29</v>
      </c>
      <c r="H46" s="25">
        <v>946</v>
      </c>
      <c r="I46" s="25">
        <v>1119</v>
      </c>
      <c r="J46" s="28">
        <v>66760</v>
      </c>
      <c r="K46" s="29">
        <v>98572.49</v>
      </c>
    </row>
    <row r="47" spans="2:11" ht="16.5" customHeight="1" x14ac:dyDescent="0.2">
      <c r="B47" s="65"/>
      <c r="C47" s="71" t="s">
        <v>59</v>
      </c>
      <c r="D47" s="71" t="s">
        <v>27</v>
      </c>
      <c r="E47" s="24" t="s">
        <v>60</v>
      </c>
      <c r="F47" s="25">
        <v>10</v>
      </c>
      <c r="G47" s="25" t="s">
        <v>61</v>
      </c>
      <c r="H47" s="25">
        <v>0</v>
      </c>
      <c r="I47" s="25">
        <v>32</v>
      </c>
      <c r="J47" s="29">
        <v>0</v>
      </c>
      <c r="K47" s="29">
        <v>1220.7</v>
      </c>
    </row>
    <row r="48" spans="2:11" ht="16.5" customHeight="1" x14ac:dyDescent="0.2">
      <c r="B48" s="66"/>
      <c r="C48" s="73"/>
      <c r="D48" s="73"/>
      <c r="E48" s="24" t="s">
        <v>37</v>
      </c>
      <c r="F48" s="25">
        <v>22</v>
      </c>
      <c r="G48" s="25" t="s">
        <v>29</v>
      </c>
      <c r="H48" s="25">
        <v>0</v>
      </c>
      <c r="I48" s="25">
        <v>44</v>
      </c>
      <c r="J48" s="29">
        <v>0</v>
      </c>
      <c r="K48" s="29">
        <v>208861.22</v>
      </c>
    </row>
    <row r="49" spans="2:11" ht="16.5" customHeight="1" x14ac:dyDescent="0.2">
      <c r="B49" s="62" t="s">
        <v>94</v>
      </c>
      <c r="C49" s="62"/>
      <c r="D49" s="62"/>
      <c r="E49" s="62"/>
      <c r="F49" s="38">
        <f>SUM(F22:F48)</f>
        <v>6751</v>
      </c>
      <c r="G49" s="32"/>
      <c r="H49" s="32"/>
      <c r="I49" s="32"/>
      <c r="J49" s="33">
        <v>30758148</v>
      </c>
      <c r="K49" s="34">
        <f>SUM(K22:K48)</f>
        <v>27407701.383124936</v>
      </c>
    </row>
    <row r="50" spans="2:11" ht="16.5" customHeight="1" x14ac:dyDescent="0.2">
      <c r="B50" s="64" t="s">
        <v>62</v>
      </c>
      <c r="C50" s="71" t="s">
        <v>63</v>
      </c>
      <c r="D50" s="71" t="s">
        <v>64</v>
      </c>
      <c r="E50" s="24" t="s">
        <v>65</v>
      </c>
      <c r="F50" s="25">
        <v>2164</v>
      </c>
      <c r="G50" s="25" t="s">
        <v>29</v>
      </c>
      <c r="H50" s="25">
        <v>129900</v>
      </c>
      <c r="I50" s="25">
        <v>62088</v>
      </c>
      <c r="J50" s="28">
        <v>8001465</v>
      </c>
      <c r="K50" s="29">
        <v>5128813.21</v>
      </c>
    </row>
    <row r="51" spans="2:11" ht="16.5" customHeight="1" x14ac:dyDescent="0.2">
      <c r="B51" s="65"/>
      <c r="C51" s="72"/>
      <c r="D51" s="72"/>
      <c r="E51" s="24" t="s">
        <v>66</v>
      </c>
      <c r="F51" s="25">
        <v>6641</v>
      </c>
      <c r="G51" s="25" t="s">
        <v>29</v>
      </c>
      <c r="H51" s="25">
        <v>102019</v>
      </c>
      <c r="I51" s="25">
        <v>113035</v>
      </c>
      <c r="J51" s="28">
        <v>6612289</v>
      </c>
      <c r="K51" s="29">
        <v>9565028.1199999992</v>
      </c>
    </row>
    <row r="52" spans="2:11" ht="16.5" customHeight="1" x14ac:dyDescent="0.2">
      <c r="B52" s="65"/>
      <c r="C52" s="72"/>
      <c r="D52" s="72"/>
      <c r="E52" s="24" t="s">
        <v>67</v>
      </c>
      <c r="F52" s="25">
        <v>438</v>
      </c>
      <c r="G52" s="25" t="s">
        <v>29</v>
      </c>
      <c r="H52" s="25">
        <v>33463</v>
      </c>
      <c r="I52" s="25">
        <v>9256</v>
      </c>
      <c r="J52" s="28">
        <v>2969890</v>
      </c>
      <c r="K52" s="29">
        <v>1782783.7</v>
      </c>
    </row>
    <row r="53" spans="2:11" ht="16.5" customHeight="1" x14ac:dyDescent="0.2">
      <c r="B53" s="65"/>
      <c r="C53" s="73"/>
      <c r="D53" s="73"/>
      <c r="E53" s="24" t="s">
        <v>68</v>
      </c>
      <c r="F53" s="25">
        <v>83</v>
      </c>
      <c r="G53" s="25" t="s">
        <v>29</v>
      </c>
      <c r="H53" s="25">
        <v>2788</v>
      </c>
      <c r="I53" s="25">
        <v>996</v>
      </c>
      <c r="J53" s="28">
        <v>203539</v>
      </c>
      <c r="K53" s="29">
        <v>55426.92</v>
      </c>
    </row>
    <row r="54" spans="2:11" ht="16.5" customHeight="1" x14ac:dyDescent="0.2">
      <c r="B54" s="65"/>
      <c r="C54" s="71" t="s">
        <v>69</v>
      </c>
      <c r="D54" s="71" t="s">
        <v>70</v>
      </c>
      <c r="E54" s="24" t="s">
        <v>71</v>
      </c>
      <c r="F54" s="25">
        <v>1088</v>
      </c>
      <c r="G54" s="25" t="s">
        <v>29</v>
      </c>
      <c r="H54" s="25">
        <v>0</v>
      </c>
      <c r="I54" s="25">
        <v>6215</v>
      </c>
      <c r="J54" s="28">
        <v>0</v>
      </c>
      <c r="K54" s="29">
        <v>4061537.1</v>
      </c>
    </row>
    <row r="55" spans="2:11" ht="16.5" customHeight="1" x14ac:dyDescent="0.2">
      <c r="B55" s="65"/>
      <c r="C55" s="72"/>
      <c r="D55" s="73"/>
      <c r="E55" s="24" t="s">
        <v>72</v>
      </c>
      <c r="F55" s="25">
        <v>386</v>
      </c>
      <c r="G55" s="25" t="s">
        <v>29</v>
      </c>
      <c r="H55" s="25">
        <v>0</v>
      </c>
      <c r="I55" s="25">
        <v>386</v>
      </c>
      <c r="J55" s="28">
        <v>0</v>
      </c>
      <c r="K55" s="29">
        <v>233818.85</v>
      </c>
    </row>
    <row r="56" spans="2:11" ht="16.5" customHeight="1" x14ac:dyDescent="0.2">
      <c r="B56" s="66"/>
      <c r="C56" s="73"/>
      <c r="D56" s="39" t="s">
        <v>73</v>
      </c>
      <c r="E56" s="24" t="s">
        <v>74</v>
      </c>
      <c r="F56" s="25">
        <v>372</v>
      </c>
      <c r="G56" s="25" t="s">
        <v>29</v>
      </c>
      <c r="H56" s="25">
        <v>0</v>
      </c>
      <c r="I56" s="25">
        <v>372</v>
      </c>
      <c r="J56" s="28">
        <v>0</v>
      </c>
      <c r="K56" s="29">
        <v>194872.32000000001</v>
      </c>
    </row>
    <row r="57" spans="2:11" ht="16.5" customHeight="1" x14ac:dyDescent="0.2">
      <c r="B57" s="62" t="s">
        <v>95</v>
      </c>
      <c r="C57" s="62"/>
      <c r="D57" s="62"/>
      <c r="E57" s="62"/>
      <c r="F57" s="38">
        <f>SUM(F50:F56)</f>
        <v>11172</v>
      </c>
      <c r="G57" s="32"/>
      <c r="H57" s="32"/>
      <c r="I57" s="32"/>
      <c r="J57" s="33">
        <v>17787183</v>
      </c>
      <c r="K57" s="34">
        <f>SUM(K50:K56)</f>
        <v>21022280.219999999</v>
      </c>
    </row>
    <row r="58" spans="2:11" ht="16.5" customHeight="1" x14ac:dyDescent="0.2">
      <c r="B58" s="64" t="s">
        <v>75</v>
      </c>
      <c r="C58" s="67" t="s">
        <v>76</v>
      </c>
      <c r="D58" s="69" t="s">
        <v>27</v>
      </c>
      <c r="E58" s="25" t="s">
        <v>77</v>
      </c>
      <c r="F58" s="25">
        <v>1803</v>
      </c>
      <c r="G58" s="25" t="s">
        <v>44</v>
      </c>
      <c r="H58" s="38">
        <v>0</v>
      </c>
      <c r="I58" s="25">
        <v>1834</v>
      </c>
      <c r="J58" s="33">
        <v>0</v>
      </c>
      <c r="K58" s="29">
        <v>680260.82</v>
      </c>
    </row>
    <row r="59" spans="2:11" ht="16.5" customHeight="1" x14ac:dyDescent="0.2">
      <c r="B59" s="65"/>
      <c r="C59" s="68"/>
      <c r="D59" s="70"/>
      <c r="E59" s="25" t="s">
        <v>78</v>
      </c>
      <c r="F59" s="38">
        <v>0</v>
      </c>
      <c r="G59" s="25" t="s">
        <v>44</v>
      </c>
      <c r="H59" s="38">
        <v>0</v>
      </c>
      <c r="I59" s="25">
        <v>99</v>
      </c>
      <c r="J59" s="33">
        <v>0</v>
      </c>
      <c r="K59" s="29">
        <v>71345.55</v>
      </c>
    </row>
    <row r="60" spans="2:11" ht="16.5" customHeight="1" x14ac:dyDescent="0.2">
      <c r="B60" s="65"/>
      <c r="C60" s="71" t="s">
        <v>79</v>
      </c>
      <c r="D60" s="71" t="s">
        <v>80</v>
      </c>
      <c r="E60" s="24" t="s">
        <v>35</v>
      </c>
      <c r="F60" s="25">
        <v>0</v>
      </c>
      <c r="G60" s="25" t="s">
        <v>29</v>
      </c>
      <c r="H60" s="25">
        <v>8496</v>
      </c>
      <c r="I60" s="25">
        <v>0</v>
      </c>
      <c r="J60" s="28">
        <v>22018</v>
      </c>
      <c r="K60" s="29">
        <v>0</v>
      </c>
    </row>
    <row r="61" spans="2:11" ht="16.5" customHeight="1" x14ac:dyDescent="0.2">
      <c r="B61" s="65"/>
      <c r="C61" s="72"/>
      <c r="D61" s="72"/>
      <c r="E61" s="24" t="s">
        <v>77</v>
      </c>
      <c r="F61" s="25">
        <v>0</v>
      </c>
      <c r="G61" s="25" t="s">
        <v>44</v>
      </c>
      <c r="H61" s="25">
        <v>222</v>
      </c>
      <c r="I61" s="25">
        <v>0</v>
      </c>
      <c r="J61" s="28">
        <v>705</v>
      </c>
      <c r="K61" s="29">
        <v>0</v>
      </c>
    </row>
    <row r="62" spans="2:11" ht="16.5" customHeight="1" x14ac:dyDescent="0.2">
      <c r="B62" s="65"/>
      <c r="C62" s="72"/>
      <c r="D62" s="72"/>
      <c r="E62" s="24" t="s">
        <v>37</v>
      </c>
      <c r="F62" s="25">
        <v>0</v>
      </c>
      <c r="G62" s="25" t="s">
        <v>29</v>
      </c>
      <c r="H62" s="25">
        <v>4079</v>
      </c>
      <c r="I62" s="25">
        <v>0</v>
      </c>
      <c r="J62" s="28">
        <v>10513</v>
      </c>
      <c r="K62" s="29">
        <v>0</v>
      </c>
    </row>
    <row r="63" spans="2:11" ht="16.5" customHeight="1" x14ac:dyDescent="0.2">
      <c r="B63" s="65"/>
      <c r="C63" s="72"/>
      <c r="D63" s="72"/>
      <c r="E63" s="24" t="s">
        <v>43</v>
      </c>
      <c r="F63" s="25">
        <v>0</v>
      </c>
      <c r="G63" s="25" t="s">
        <v>44</v>
      </c>
      <c r="H63" s="25">
        <v>884</v>
      </c>
      <c r="I63" s="25">
        <v>1247</v>
      </c>
      <c r="J63" s="28">
        <v>2626</v>
      </c>
      <c r="K63" s="29">
        <v>1934.05</v>
      </c>
    </row>
    <row r="64" spans="2:11" ht="16.5" customHeight="1" x14ac:dyDescent="0.2">
      <c r="B64" s="65"/>
      <c r="C64" s="73"/>
      <c r="D64" s="73"/>
      <c r="E64" s="24" t="s">
        <v>38</v>
      </c>
      <c r="F64" s="25">
        <v>671</v>
      </c>
      <c r="G64" s="25" t="s">
        <v>39</v>
      </c>
      <c r="H64" s="25">
        <v>1091</v>
      </c>
      <c r="I64" s="25">
        <v>670</v>
      </c>
      <c r="J64" s="28">
        <v>3053</v>
      </c>
      <c r="K64" s="29">
        <v>1098.9100000000001</v>
      </c>
    </row>
    <row r="65" spans="2:12" ht="16.5" customHeight="1" x14ac:dyDescent="0.2">
      <c r="B65" s="65"/>
      <c r="C65" s="71" t="s">
        <v>81</v>
      </c>
      <c r="D65" s="71" t="s">
        <v>27</v>
      </c>
      <c r="E65" s="24" t="s">
        <v>82</v>
      </c>
      <c r="F65" s="25">
        <v>0</v>
      </c>
      <c r="G65" s="25" t="s">
        <v>44</v>
      </c>
      <c r="H65" s="25">
        <v>0</v>
      </c>
      <c r="I65" s="25">
        <v>120</v>
      </c>
      <c r="J65" s="28">
        <v>0</v>
      </c>
      <c r="K65" s="29">
        <v>19810.18</v>
      </c>
    </row>
    <row r="66" spans="2:12" ht="16.5" customHeight="1" x14ac:dyDescent="0.2">
      <c r="B66" s="65"/>
      <c r="C66" s="72"/>
      <c r="D66" s="72"/>
      <c r="E66" s="24" t="s">
        <v>83</v>
      </c>
      <c r="F66" s="25">
        <v>0</v>
      </c>
      <c r="G66" s="25" t="s">
        <v>44</v>
      </c>
      <c r="H66" s="25">
        <v>0</v>
      </c>
      <c r="I66" s="25">
        <v>450</v>
      </c>
      <c r="J66" s="28">
        <v>0</v>
      </c>
      <c r="K66" s="29">
        <v>123194.584686045</v>
      </c>
    </row>
    <row r="67" spans="2:12" ht="16.5" customHeight="1" x14ac:dyDescent="0.2">
      <c r="B67" s="65"/>
      <c r="C67" s="72"/>
      <c r="D67" s="72"/>
      <c r="E67" s="24" t="s">
        <v>77</v>
      </c>
      <c r="F67" s="25">
        <v>93897</v>
      </c>
      <c r="G67" s="25" t="s">
        <v>44</v>
      </c>
      <c r="H67" s="25">
        <v>18572</v>
      </c>
      <c r="I67" s="25">
        <v>95888</v>
      </c>
      <c r="J67" s="28">
        <v>1257545</v>
      </c>
      <c r="K67" s="29">
        <v>4160633.87</v>
      </c>
    </row>
    <row r="68" spans="2:12" ht="16.5" customHeight="1" x14ac:dyDescent="0.2">
      <c r="B68" s="65"/>
      <c r="C68" s="72"/>
      <c r="D68" s="72"/>
      <c r="E68" s="24" t="s">
        <v>37</v>
      </c>
      <c r="F68" s="25">
        <v>1576</v>
      </c>
      <c r="G68" s="25" t="s">
        <v>29</v>
      </c>
      <c r="H68" s="25">
        <v>0</v>
      </c>
      <c r="I68" s="25">
        <v>14558</v>
      </c>
      <c r="J68" s="28">
        <v>0</v>
      </c>
      <c r="K68" s="29">
        <v>1157239.4099999999</v>
      </c>
    </row>
    <row r="69" spans="2:12" ht="16.5" customHeight="1" x14ac:dyDescent="0.2">
      <c r="B69" s="66"/>
      <c r="C69" s="73"/>
      <c r="D69" s="73"/>
      <c r="E69" s="24" t="s">
        <v>84</v>
      </c>
      <c r="F69" s="25">
        <v>0</v>
      </c>
      <c r="G69" s="25" t="s">
        <v>44</v>
      </c>
      <c r="H69" s="25">
        <v>0</v>
      </c>
      <c r="I69" s="25">
        <v>2235</v>
      </c>
      <c r="J69" s="28">
        <v>0</v>
      </c>
      <c r="K69" s="29">
        <v>235682.04</v>
      </c>
    </row>
    <row r="70" spans="2:12" ht="16.5" customHeight="1" x14ac:dyDescent="0.2">
      <c r="B70" s="82" t="s">
        <v>96</v>
      </c>
      <c r="C70" s="83"/>
      <c r="D70" s="83"/>
      <c r="E70" s="84"/>
      <c r="F70" s="38">
        <f>SUM(F58:F69)</f>
        <v>97947</v>
      </c>
      <c r="G70" s="32"/>
      <c r="H70" s="32"/>
      <c r="I70" s="37">
        <f>SUM(I60:I64)</f>
        <v>1917</v>
      </c>
      <c r="J70" s="40">
        <v>1296460</v>
      </c>
      <c r="K70" s="34">
        <f>SUM(K58:K69)</f>
        <v>6451199.4146860456</v>
      </c>
    </row>
    <row r="71" spans="2:12" ht="6.75" customHeight="1" x14ac:dyDescent="0.2">
      <c r="B71" s="41"/>
      <c r="C71" s="41"/>
      <c r="D71" s="41"/>
      <c r="E71" s="41"/>
      <c r="F71" s="42"/>
      <c r="G71" s="42"/>
      <c r="H71" s="42"/>
      <c r="I71" s="42"/>
      <c r="J71" s="43">
        <v>0</v>
      </c>
      <c r="K71" s="43"/>
    </row>
    <row r="72" spans="2:12" ht="12.75" x14ac:dyDescent="0.2">
      <c r="B72" s="62" t="s">
        <v>97</v>
      </c>
      <c r="C72" s="62"/>
      <c r="D72" s="62"/>
      <c r="E72" s="62"/>
      <c r="F72" s="31">
        <f>F17+F21+F49+F57+F70</f>
        <v>120233</v>
      </c>
      <c r="G72" s="32"/>
      <c r="H72" s="32"/>
      <c r="I72" s="32"/>
      <c r="J72" s="34">
        <v>105851948</v>
      </c>
      <c r="K72" s="34">
        <f>K17+K21+K49+K57+K70</f>
        <v>102457506.07234299</v>
      </c>
    </row>
    <row r="73" spans="2:12" ht="24.75" customHeight="1" x14ac:dyDescent="0.25">
      <c r="B73" s="99" t="s">
        <v>91</v>
      </c>
      <c r="C73" s="99"/>
      <c r="D73" s="99"/>
      <c r="E73" s="99"/>
      <c r="F73" s="99"/>
      <c r="G73" s="99"/>
      <c r="H73" s="99"/>
      <c r="I73" s="99"/>
      <c r="J73" s="99"/>
      <c r="K73" s="99"/>
      <c r="L73" s="46"/>
    </row>
    <row r="74" spans="2:12" ht="24.75" customHeight="1" x14ac:dyDescent="0.2">
      <c r="H74" s="63"/>
      <c r="I74" s="63"/>
      <c r="J74" s="63"/>
      <c r="K74" s="47"/>
    </row>
    <row r="76" spans="2:12" ht="24.75" customHeight="1" x14ac:dyDescent="0.2">
      <c r="J76" s="48"/>
    </row>
    <row r="77" spans="2:12" ht="24.75" customHeight="1" x14ac:dyDescent="0.2">
      <c r="K77" s="48"/>
    </row>
  </sheetData>
  <mergeCells count="53">
    <mergeCell ref="B1:K1"/>
    <mergeCell ref="B2:K2"/>
    <mergeCell ref="B4:K4"/>
    <mergeCell ref="B5:K5"/>
    <mergeCell ref="B73:K73"/>
    <mergeCell ref="B70:E70"/>
    <mergeCell ref="B17:E17"/>
    <mergeCell ref="B8:B9"/>
    <mergeCell ref="C8:C9"/>
    <mergeCell ref="D8:D9"/>
    <mergeCell ref="E8:E9"/>
    <mergeCell ref="F8:F9"/>
    <mergeCell ref="J8:K8"/>
    <mergeCell ref="B10:B16"/>
    <mergeCell ref="C10:C11"/>
    <mergeCell ref="D10:D11"/>
    <mergeCell ref="C13:C16"/>
    <mergeCell ref="D14:D16"/>
    <mergeCell ref="C43:C46"/>
    <mergeCell ref="D43:D46"/>
    <mergeCell ref="B18:B20"/>
    <mergeCell ref="C18:C20"/>
    <mergeCell ref="D18:D20"/>
    <mergeCell ref="B21:E21"/>
    <mergeCell ref="B22:B48"/>
    <mergeCell ref="C22:C31"/>
    <mergeCell ref="D22:D23"/>
    <mergeCell ref="D24:D27"/>
    <mergeCell ref="D28:D31"/>
    <mergeCell ref="C32:C36"/>
    <mergeCell ref="D32:D36"/>
    <mergeCell ref="C37:C40"/>
    <mergeCell ref="D37:D40"/>
    <mergeCell ref="C41:C42"/>
    <mergeCell ref="D41:D42"/>
    <mergeCell ref="C47:C48"/>
    <mergeCell ref="D47:D48"/>
    <mergeCell ref="B49:E49"/>
    <mergeCell ref="B50:B56"/>
    <mergeCell ref="C50:C53"/>
    <mergeCell ref="D50:D53"/>
    <mergeCell ref="C54:C56"/>
    <mergeCell ref="D54:D55"/>
    <mergeCell ref="B72:E72"/>
    <mergeCell ref="H74:J74"/>
    <mergeCell ref="B57:E57"/>
    <mergeCell ref="B58:B69"/>
    <mergeCell ref="C58:C59"/>
    <mergeCell ref="D58:D59"/>
    <mergeCell ref="C60:C64"/>
    <mergeCell ref="D60:D64"/>
    <mergeCell ref="C65:C69"/>
    <mergeCell ref="D65:D69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4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E424B-246A-4D95-BBA7-5CFC6744457E}">
  <sheetPr>
    <tabColor rgb="FF00B050"/>
  </sheetPr>
  <dimension ref="B1:M29"/>
  <sheetViews>
    <sheetView showGridLines="0" zoomScale="89" zoomScaleNormal="89" workbookViewId="0">
      <pane xSplit="5" ySplit="2" topLeftCell="F3" activePane="bottomRight" state="frozen"/>
      <selection pane="topRight"/>
      <selection pane="bottomLeft"/>
      <selection pane="bottomRight" activeCell="H25" sqref="H25"/>
    </sheetView>
  </sheetViews>
  <sheetFormatPr defaultRowHeight="24.75" customHeight="1" x14ac:dyDescent="0.2"/>
  <cols>
    <col min="1" max="1" width="3.85546875" style="2" customWidth="1"/>
    <col min="2" max="2" width="10.7109375" style="44" customWidth="1"/>
    <col min="3" max="3" width="29.7109375" style="44" customWidth="1"/>
    <col min="4" max="4" width="26.28515625" style="44" bestFit="1" customWidth="1"/>
    <col min="5" max="5" width="35.7109375" style="44" bestFit="1" customWidth="1"/>
    <col min="6" max="6" width="14.42578125" style="44" customWidth="1"/>
    <col min="7" max="7" width="14.7109375" style="44" customWidth="1"/>
    <col min="8" max="9" width="14.28515625" style="44" customWidth="1"/>
    <col min="10" max="10" width="15.28515625" style="44" customWidth="1"/>
    <col min="11" max="11" width="15.28515625" style="44" bestFit="1" customWidth="1"/>
    <col min="12" max="16384" width="9.140625" style="2"/>
  </cols>
  <sheetData>
    <row r="1" spans="2:11" ht="24.95" customHeight="1" x14ac:dyDescent="0.2">
      <c r="B1" s="77" t="s">
        <v>85</v>
      </c>
      <c r="C1" s="77"/>
      <c r="D1" s="77"/>
      <c r="E1" s="77"/>
      <c r="F1" s="77"/>
      <c r="G1" s="77"/>
      <c r="H1" s="77"/>
      <c r="I1" s="77"/>
      <c r="J1" s="77"/>
      <c r="K1" s="77"/>
    </row>
    <row r="2" spans="2:11" ht="24.95" customHeight="1" x14ac:dyDescent="0.2">
      <c r="B2" s="78" t="s">
        <v>86</v>
      </c>
      <c r="C2" s="78"/>
      <c r="D2" s="78"/>
      <c r="E2" s="78"/>
      <c r="F2" s="78"/>
      <c r="G2" s="78"/>
      <c r="H2" s="78"/>
      <c r="I2" s="78"/>
      <c r="J2" s="78"/>
      <c r="K2" s="78"/>
    </row>
    <row r="3" spans="2:11" ht="24.95" customHeight="1" x14ac:dyDescent="0.2">
      <c r="B3" s="79" t="s">
        <v>14</v>
      </c>
      <c r="C3" s="79" t="s">
        <v>15</v>
      </c>
      <c r="D3" s="79" t="s">
        <v>16</v>
      </c>
      <c r="E3" s="79" t="s">
        <v>17</v>
      </c>
      <c r="F3" s="79" t="s">
        <v>18</v>
      </c>
      <c r="G3" s="19" t="s">
        <v>19</v>
      </c>
      <c r="H3" s="19"/>
      <c r="I3" s="19"/>
      <c r="J3" s="80" t="s">
        <v>20</v>
      </c>
      <c r="K3" s="81"/>
    </row>
    <row r="4" spans="2:11" ht="24.95" customHeight="1" x14ac:dyDescent="0.2">
      <c r="B4" s="79"/>
      <c r="C4" s="79"/>
      <c r="D4" s="79"/>
      <c r="E4" s="79"/>
      <c r="F4" s="79"/>
      <c r="G4" s="21" t="s">
        <v>21</v>
      </c>
      <c r="H4" s="21" t="s">
        <v>22</v>
      </c>
      <c r="I4" s="21" t="s">
        <v>23</v>
      </c>
      <c r="J4" s="21" t="s">
        <v>22</v>
      </c>
      <c r="K4" s="21" t="s">
        <v>23</v>
      </c>
    </row>
    <row r="5" spans="2:11" ht="17.25" customHeight="1" x14ac:dyDescent="0.2">
      <c r="B5" s="85" t="s">
        <v>25</v>
      </c>
      <c r="C5" s="76" t="s">
        <v>26</v>
      </c>
      <c r="D5" s="76" t="s">
        <v>27</v>
      </c>
      <c r="E5" s="24" t="s">
        <v>28</v>
      </c>
      <c r="F5" s="25">
        <v>165</v>
      </c>
      <c r="G5" s="26" t="s">
        <v>87</v>
      </c>
      <c r="H5" s="25">
        <v>97120.461874999994</v>
      </c>
      <c r="I5" s="25">
        <v>70594</v>
      </c>
      <c r="J5" s="29">
        <v>3487854</v>
      </c>
      <c r="K5" s="28">
        <v>3461351.93</v>
      </c>
    </row>
    <row r="6" spans="2:11" ht="17.25" customHeight="1" x14ac:dyDescent="0.2">
      <c r="B6" s="85"/>
      <c r="C6" s="76"/>
      <c r="D6" s="76"/>
      <c r="E6" s="24" t="s">
        <v>30</v>
      </c>
      <c r="F6" s="25">
        <v>221</v>
      </c>
      <c r="G6" s="26" t="s">
        <v>87</v>
      </c>
      <c r="H6" s="25">
        <v>159932.26928124999</v>
      </c>
      <c r="I6" s="25">
        <v>92035</v>
      </c>
      <c r="J6" s="29">
        <v>5118597</v>
      </c>
      <c r="K6" s="28">
        <v>4249264.55</v>
      </c>
    </row>
    <row r="7" spans="2:11" ht="17.25" customHeight="1" x14ac:dyDescent="0.2">
      <c r="B7" s="85"/>
      <c r="C7" s="24" t="s">
        <v>31</v>
      </c>
      <c r="D7" s="24" t="s">
        <v>27</v>
      </c>
      <c r="E7" s="24" t="s">
        <v>32</v>
      </c>
      <c r="F7" s="25">
        <v>460</v>
      </c>
      <c r="G7" s="26" t="s">
        <v>87</v>
      </c>
      <c r="H7" s="25">
        <v>517408.143292717</v>
      </c>
      <c r="I7" s="25">
        <v>477673</v>
      </c>
      <c r="J7" s="29">
        <v>13892497</v>
      </c>
      <c r="K7" s="28">
        <v>11532711.52</v>
      </c>
    </row>
    <row r="8" spans="2:11" ht="17.25" customHeight="1" x14ac:dyDescent="0.2">
      <c r="B8" s="85"/>
      <c r="C8" s="49" t="s">
        <v>33</v>
      </c>
      <c r="D8" s="49" t="s">
        <v>34</v>
      </c>
      <c r="E8" s="24" t="s">
        <v>35</v>
      </c>
      <c r="F8" s="25">
        <v>1460</v>
      </c>
      <c r="G8" s="26" t="s">
        <v>87</v>
      </c>
      <c r="H8" s="25">
        <v>855248.54329166678</v>
      </c>
      <c r="I8" s="25">
        <v>229178</v>
      </c>
      <c r="J8" s="29">
        <v>20923720</v>
      </c>
      <c r="K8" s="28">
        <v>19012730.440000001</v>
      </c>
    </row>
    <row r="9" spans="2:11" ht="17.25" customHeight="1" x14ac:dyDescent="0.2">
      <c r="B9" s="62" t="s">
        <v>40</v>
      </c>
      <c r="C9" s="62"/>
      <c r="D9" s="62"/>
      <c r="E9" s="62"/>
      <c r="F9" s="31">
        <f>SUM(F5:F8)</f>
        <v>2306</v>
      </c>
      <c r="G9" s="32"/>
      <c r="H9" s="32"/>
      <c r="I9" s="32"/>
      <c r="J9" s="40">
        <v>43422668</v>
      </c>
      <c r="K9" s="50">
        <f>SUM(K5:K8)</f>
        <v>38256058.439999998</v>
      </c>
    </row>
    <row r="10" spans="2:11" ht="17.25" customHeight="1" x14ac:dyDescent="0.2">
      <c r="B10" s="86" t="s">
        <v>45</v>
      </c>
      <c r="C10" s="88" t="s">
        <v>46</v>
      </c>
      <c r="D10" s="51" t="s">
        <v>50</v>
      </c>
      <c r="E10" s="24" t="s">
        <v>35</v>
      </c>
      <c r="F10" s="25">
        <v>465</v>
      </c>
      <c r="G10" s="26" t="s">
        <v>87</v>
      </c>
      <c r="H10" s="25">
        <v>23259.080987940364</v>
      </c>
      <c r="I10" s="26">
        <v>19928</v>
      </c>
      <c r="J10" s="29">
        <v>1601616</v>
      </c>
      <c r="K10" s="28">
        <v>1503010.33</v>
      </c>
    </row>
    <row r="11" spans="2:11" ht="17.25" customHeight="1" x14ac:dyDescent="0.2">
      <c r="B11" s="87"/>
      <c r="C11" s="89"/>
      <c r="D11" s="51" t="s">
        <v>51</v>
      </c>
      <c r="E11" s="24" t="s">
        <v>35</v>
      </c>
      <c r="F11" s="25">
        <v>80</v>
      </c>
      <c r="G11" s="26" t="s">
        <v>87</v>
      </c>
      <c r="H11" s="25">
        <v>1466.550657894737</v>
      </c>
      <c r="I11" s="26">
        <v>2298</v>
      </c>
      <c r="J11" s="29">
        <v>96919</v>
      </c>
      <c r="K11" s="28">
        <v>115667.91</v>
      </c>
    </row>
    <row r="12" spans="2:11" ht="17.25" customHeight="1" x14ac:dyDescent="0.2">
      <c r="B12" s="87"/>
      <c r="C12" s="49" t="s">
        <v>55</v>
      </c>
      <c r="D12" s="49" t="s">
        <v>27</v>
      </c>
      <c r="E12" s="24" t="s">
        <v>35</v>
      </c>
      <c r="F12" s="25">
        <v>548</v>
      </c>
      <c r="G12" s="26" t="s">
        <v>87</v>
      </c>
      <c r="H12" s="25">
        <v>30139.495073426562</v>
      </c>
      <c r="I12" s="26">
        <v>40462</v>
      </c>
      <c r="J12" s="29">
        <v>3449347</v>
      </c>
      <c r="K12" s="28">
        <v>3875295.22</v>
      </c>
    </row>
    <row r="13" spans="2:11" ht="17.25" customHeight="1" x14ac:dyDescent="0.2">
      <c r="B13" s="82" t="s">
        <v>40</v>
      </c>
      <c r="C13" s="83"/>
      <c r="D13" s="83"/>
      <c r="E13" s="84"/>
      <c r="F13" s="38">
        <f>SUM(F10:F12)</f>
        <v>1093</v>
      </c>
      <c r="G13" s="32"/>
      <c r="H13" s="32"/>
      <c r="I13" s="32"/>
      <c r="J13" s="40">
        <v>5147882</v>
      </c>
      <c r="K13" s="50">
        <f>SUM(K10:K12)</f>
        <v>5493973.46</v>
      </c>
    </row>
    <row r="14" spans="2:11" ht="17.25" customHeight="1" x14ac:dyDescent="0.2">
      <c r="B14" s="65" t="s">
        <v>62</v>
      </c>
      <c r="C14" s="71" t="s">
        <v>63</v>
      </c>
      <c r="D14" s="71" t="s">
        <v>64</v>
      </c>
      <c r="E14" s="24" t="s">
        <v>65</v>
      </c>
      <c r="F14" s="25">
        <v>294</v>
      </c>
      <c r="G14" s="26" t="s">
        <v>29</v>
      </c>
      <c r="H14" s="52">
        <v>27308.066342857142</v>
      </c>
      <c r="I14" s="26">
        <v>11331</v>
      </c>
      <c r="J14" s="28">
        <v>2218561</v>
      </c>
      <c r="K14" s="53">
        <v>1141427.76</v>
      </c>
    </row>
    <row r="15" spans="2:11" ht="17.25" customHeight="1" x14ac:dyDescent="0.2">
      <c r="B15" s="65"/>
      <c r="C15" s="72"/>
      <c r="D15" s="72"/>
      <c r="E15" s="24" t="s">
        <v>66</v>
      </c>
      <c r="F15" s="25">
        <v>292</v>
      </c>
      <c r="G15" s="25" t="s">
        <v>29</v>
      </c>
      <c r="H15" s="52">
        <v>10989.454620204877</v>
      </c>
      <c r="I15" s="26">
        <v>7657</v>
      </c>
      <c r="J15" s="28">
        <v>928393</v>
      </c>
      <c r="K15" s="53">
        <v>743709.08</v>
      </c>
    </row>
    <row r="16" spans="2:11" ht="17.25" customHeight="1" x14ac:dyDescent="0.2">
      <c r="B16" s="65"/>
      <c r="C16" s="72"/>
      <c r="D16" s="72"/>
      <c r="E16" s="24" t="s">
        <v>67</v>
      </c>
      <c r="F16" s="25">
        <v>207</v>
      </c>
      <c r="G16" s="25" t="s">
        <v>29</v>
      </c>
      <c r="H16" s="52">
        <v>7635.1933333333336</v>
      </c>
      <c r="I16" s="26">
        <v>1416</v>
      </c>
      <c r="J16" s="28">
        <v>1154889</v>
      </c>
      <c r="K16" s="53">
        <v>1202236.73</v>
      </c>
    </row>
    <row r="17" spans="2:13" ht="17.25" customHeight="1" x14ac:dyDescent="0.2">
      <c r="B17" s="57"/>
      <c r="C17" s="58"/>
      <c r="D17" s="58"/>
      <c r="E17" s="54"/>
      <c r="F17" s="38">
        <f>SUM(F14:F16)</f>
        <v>793</v>
      </c>
      <c r="G17" s="32"/>
      <c r="H17" s="32"/>
      <c r="I17" s="32"/>
      <c r="J17" s="40">
        <v>4301843</v>
      </c>
      <c r="K17" s="50">
        <f>SUM(K14:K16)</f>
        <v>3087373.57</v>
      </c>
    </row>
    <row r="18" spans="2:13" ht="17.25" customHeight="1" x14ac:dyDescent="0.2">
      <c r="B18" s="41"/>
      <c r="C18" s="41"/>
      <c r="D18" s="41"/>
      <c r="E18" s="41"/>
      <c r="F18" s="42"/>
      <c r="G18" s="42"/>
      <c r="H18" s="42"/>
      <c r="I18" s="42"/>
      <c r="J18" s="55"/>
      <c r="K18" s="43"/>
      <c r="M18" s="3"/>
    </row>
    <row r="19" spans="2:13" ht="17.25" customHeight="1" x14ac:dyDescent="0.2">
      <c r="B19" s="82" t="s">
        <v>40</v>
      </c>
      <c r="C19" s="83"/>
      <c r="D19" s="83"/>
      <c r="E19" s="84"/>
      <c r="F19" s="31">
        <f>F9+F13+F17</f>
        <v>4192</v>
      </c>
      <c r="G19" s="32"/>
      <c r="H19" s="32"/>
      <c r="I19" s="32"/>
      <c r="J19" s="40">
        <v>52872393</v>
      </c>
      <c r="K19" s="50">
        <f>K9+K13+K17</f>
        <v>46837405.469999999</v>
      </c>
    </row>
    <row r="20" spans="2:13" ht="24.75" customHeight="1" x14ac:dyDescent="0.25">
      <c r="I20" s="45"/>
      <c r="J20" s="56"/>
      <c r="K20" s="46"/>
    </row>
    <row r="21" spans="2:13" ht="24.75" customHeight="1" x14ac:dyDescent="0.2">
      <c r="J21" s="47"/>
      <c r="K21" s="47"/>
    </row>
    <row r="22" spans="2:13" ht="24.75" customHeight="1" x14ac:dyDescent="0.2">
      <c r="J22" s="47"/>
      <c r="K22" s="47"/>
    </row>
    <row r="23" spans="2:13" ht="24.75" customHeight="1" x14ac:dyDescent="0.2">
      <c r="J23" s="47"/>
      <c r="K23" s="47"/>
    </row>
    <row r="24" spans="2:13" ht="24.75" customHeight="1" x14ac:dyDescent="0.2">
      <c r="J24" s="47"/>
      <c r="K24" s="47"/>
    </row>
    <row r="25" spans="2:13" ht="24.75" customHeight="1" x14ac:dyDescent="0.2">
      <c r="J25" s="47"/>
      <c r="K25" s="47"/>
    </row>
    <row r="26" spans="2:13" ht="24.75" customHeight="1" x14ac:dyDescent="0.2">
      <c r="J26" s="47"/>
      <c r="K26" s="47"/>
    </row>
    <row r="27" spans="2:13" ht="24.75" customHeight="1" x14ac:dyDescent="0.2">
      <c r="J27" s="47"/>
      <c r="K27" s="47"/>
    </row>
    <row r="28" spans="2:13" ht="24.75" customHeight="1" x14ac:dyDescent="0.2">
      <c r="J28" s="47"/>
      <c r="K28" s="47"/>
    </row>
    <row r="29" spans="2:13" ht="24.75" customHeight="1" x14ac:dyDescent="0.2">
      <c r="J29" s="47"/>
      <c r="K29" s="47"/>
    </row>
  </sheetData>
  <mergeCells count="19">
    <mergeCell ref="B1:K1"/>
    <mergeCell ref="B2:K2"/>
    <mergeCell ref="B3:B4"/>
    <mergeCell ref="C3:C4"/>
    <mergeCell ref="D3:D4"/>
    <mergeCell ref="E3:E4"/>
    <mergeCell ref="F3:F4"/>
    <mergeCell ref="J3:K3"/>
    <mergeCell ref="B5:B8"/>
    <mergeCell ref="C5:C6"/>
    <mergeCell ref="D5:D6"/>
    <mergeCell ref="B9:E9"/>
    <mergeCell ref="B10:B12"/>
    <mergeCell ref="C10:C11"/>
    <mergeCell ref="B13:E13"/>
    <mergeCell ref="B14:B16"/>
    <mergeCell ref="C14:C16"/>
    <mergeCell ref="D14:D16"/>
    <mergeCell ref="B19:E19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RCL</vt:lpstr>
      <vt:lpstr>Quadro A</vt:lpstr>
      <vt:lpstr>Quadro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Daniele de Paula Barbosa</cp:lastModifiedBy>
  <dcterms:created xsi:type="dcterms:W3CDTF">2022-01-26T13:08:53Z</dcterms:created>
  <dcterms:modified xsi:type="dcterms:W3CDTF">2022-06-14T18:39:04Z</dcterms:modified>
</cp:coreProperties>
</file>