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51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PLANEJAMENTO E ORCAMENTO\Acórdão Transparência\Novo Portal da Transparência\Orçamento Aprovado\2020\"/>
    </mc:Choice>
  </mc:AlternateContent>
  <xr:revisionPtr revIDLastSave="0" documentId="13_ncr:1_{534DF6A2-7E2D-47EB-9DBA-A2BC1DC5D25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Despesas" sheetId="1" r:id="rId1"/>
  </sheets>
  <definedNames>
    <definedName name="_xlnm._FilterDatabase" localSheetId="0" hidden="1">Despesas!$B$9:$E$103</definedName>
    <definedName name="_xlnm.Print_Area" localSheetId="0">Despesas!$B$2:$D$103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84" i="1" l="1"/>
  <c r="D70" i="1"/>
  <c r="D57" i="1"/>
  <c r="D41" i="1"/>
  <c r="D27" i="1"/>
  <c r="D10" i="1"/>
  <c r="D103" i="1" l="1"/>
  <c r="E74" i="1" s="1"/>
  <c r="E19" i="1" l="1"/>
  <c r="E28" i="1"/>
  <c r="E67" i="1"/>
  <c r="E68" i="1"/>
  <c r="E85" i="1"/>
  <c r="E61" i="1"/>
  <c r="E34" i="1"/>
  <c r="E46" i="1"/>
  <c r="E58" i="1"/>
  <c r="E15" i="1"/>
  <c r="E27" i="1"/>
  <c r="E77" i="1"/>
  <c r="E79" i="1"/>
  <c r="E76" i="1"/>
  <c r="E93" i="1"/>
  <c r="E23" i="1"/>
  <c r="E84" i="1"/>
  <c r="E98" i="1"/>
  <c r="E80" i="1"/>
  <c r="E42" i="1"/>
  <c r="E92" i="1"/>
  <c r="E13" i="1"/>
  <c r="E88" i="1"/>
  <c r="E50" i="1"/>
  <c r="E20" i="1"/>
  <c r="E53" i="1"/>
  <c r="E96" i="1"/>
  <c r="E30" i="1"/>
  <c r="E99" i="1"/>
  <c r="E90" i="1"/>
  <c r="E65" i="1"/>
  <c r="E33" i="1"/>
  <c r="E32" i="1"/>
  <c r="E11" i="1"/>
  <c r="E12" i="1"/>
  <c r="E82" i="1"/>
  <c r="E14" i="1"/>
  <c r="E40" i="1"/>
  <c r="E69" i="1"/>
  <c r="E31" i="1"/>
  <c r="E48" i="1"/>
  <c r="E78" i="1"/>
  <c r="E39" i="1"/>
  <c r="E56" i="1"/>
  <c r="E66" i="1"/>
  <c r="E36" i="1"/>
  <c r="E38" i="1"/>
  <c r="E64" i="1"/>
  <c r="E35" i="1"/>
  <c r="E21" i="1"/>
  <c r="E47" i="1"/>
  <c r="E75" i="1"/>
  <c r="E43" i="1"/>
  <c r="E25" i="1"/>
  <c r="E44" i="1"/>
  <c r="E17" i="1"/>
  <c r="E29" i="1"/>
  <c r="E94" i="1"/>
  <c r="E62" i="1"/>
  <c r="E55" i="1"/>
  <c r="E95" i="1"/>
  <c r="E72" i="1"/>
  <c r="E100" i="1"/>
  <c r="E86" i="1"/>
  <c r="E10" i="1"/>
  <c r="E83" i="1"/>
  <c r="E51" i="1"/>
  <c r="E49" i="1"/>
  <c r="E52" i="1"/>
  <c r="E41" i="1"/>
  <c r="E37" i="1"/>
  <c r="E102" i="1"/>
  <c r="E70" i="1"/>
  <c r="E63" i="1"/>
  <c r="E16" i="1"/>
  <c r="E81" i="1"/>
  <c r="E101" i="1"/>
  <c r="E54" i="1"/>
  <c r="E18" i="1"/>
  <c r="E26" i="1"/>
  <c r="E91" i="1"/>
  <c r="E59" i="1"/>
  <c r="E73" i="1"/>
  <c r="E60" i="1"/>
  <c r="E57" i="1"/>
  <c r="E45" i="1"/>
  <c r="E22" i="1"/>
  <c r="E87" i="1"/>
  <c r="E71" i="1"/>
  <c r="E24" i="1"/>
  <c r="E89" i="1"/>
  <c r="E97" i="1"/>
  <c r="E103" i="1" l="1"/>
</calcChain>
</file>

<file path=xl/sharedStrings.xml><?xml version="1.0" encoding="utf-8"?>
<sst xmlns="http://schemas.openxmlformats.org/spreadsheetml/2006/main" count="194" uniqueCount="149">
  <si>
    <t>ORÇAMENTO PROGRAMA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</si>
  <si>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DEPARTAMENTO REGIONAL DE MINAS GERAIS</t>
    </r>
  </si>
  <si>
    <t>Despesas por finalidade/Programa de Trabalho</t>
  </si>
  <si>
    <t>Código</t>
  </si>
  <si>
    <t>Especificação</t>
  </si>
  <si>
    <t xml:space="preserve">Prevista em R$ </t>
  </si>
  <si>
    <t>Peso</t>
  </si>
  <si>
    <t>01</t>
  </si>
  <si>
    <t>Educação</t>
  </si>
  <si>
    <t>1.1</t>
  </si>
  <si>
    <t>Educação Infantil</t>
  </si>
  <si>
    <t>1.2</t>
  </si>
  <si>
    <t>Ensino Fundamental</t>
  </si>
  <si>
    <t>1.3</t>
  </si>
  <si>
    <t>Ensino Médio</t>
  </si>
  <si>
    <t>1.4</t>
  </si>
  <si>
    <t>Educação de Jovens e Adultos</t>
  </si>
  <si>
    <t>1.5</t>
  </si>
  <si>
    <t>Educação Complementar</t>
  </si>
  <si>
    <t>1.6</t>
  </si>
  <si>
    <t>Cursos de Valorização Social</t>
  </si>
  <si>
    <t>1.7</t>
  </si>
  <si>
    <t>Educação em Ciências e Humanidades</t>
  </si>
  <si>
    <t>1.901</t>
  </si>
  <si>
    <t>Comunicação Institucional</t>
  </si>
  <si>
    <t>1.902</t>
  </si>
  <si>
    <t>Infraestrutura, Operações e Serviços</t>
  </si>
  <si>
    <t>1.903</t>
  </si>
  <si>
    <t>Pesquisas e Estudos Especializados</t>
  </si>
  <si>
    <t>1.904</t>
  </si>
  <si>
    <t>Desenvolvimento de Projetos Piloto</t>
  </si>
  <si>
    <t>1.905</t>
  </si>
  <si>
    <t>Direção, Coordenação e Supervisão</t>
  </si>
  <si>
    <t>1.906</t>
  </si>
  <si>
    <t>Cooperação Financeira</t>
  </si>
  <si>
    <t>1.907</t>
  </si>
  <si>
    <t>Cooperação Técnica</t>
  </si>
  <si>
    <t>1.908</t>
  </si>
  <si>
    <t>Capacitação e Desenvolvimento de Pessoas</t>
  </si>
  <si>
    <t>1.909</t>
  </si>
  <si>
    <t>Implantação, Ampliação e Modernização de Unidades Físicas</t>
  </si>
  <si>
    <t>02</t>
  </si>
  <si>
    <t>Saúde</t>
  </si>
  <si>
    <t>2.1</t>
  </si>
  <si>
    <t>Nutrição</t>
  </si>
  <si>
    <t>2.2</t>
  </si>
  <si>
    <t>Saúde Bucal</t>
  </si>
  <si>
    <t>2.3</t>
  </si>
  <si>
    <t>Educação em Saúde</t>
  </si>
  <si>
    <t>2.4</t>
  </si>
  <si>
    <t>Cuidado Terapêutico</t>
  </si>
  <si>
    <t>2.901</t>
  </si>
  <si>
    <t>2.902</t>
  </si>
  <si>
    <t>2.903</t>
  </si>
  <si>
    <t>2.904</t>
  </si>
  <si>
    <t>2.905</t>
  </si>
  <si>
    <t>2.906</t>
  </si>
  <si>
    <t>2.907</t>
  </si>
  <si>
    <t>2.908</t>
  </si>
  <si>
    <t>2.909</t>
  </si>
  <si>
    <t>03</t>
  </si>
  <si>
    <t>Cultura</t>
  </si>
  <si>
    <t>3.1</t>
  </si>
  <si>
    <t>Artes Cênicas</t>
  </si>
  <si>
    <t>3.2</t>
  </si>
  <si>
    <t>Artes Visuais</t>
  </si>
  <si>
    <t>3.3</t>
  </si>
  <si>
    <t>Música</t>
  </si>
  <si>
    <t>3.4</t>
  </si>
  <si>
    <t>Literatura</t>
  </si>
  <si>
    <t>3.5</t>
  </si>
  <si>
    <t>Audiovisual</t>
  </si>
  <si>
    <t>3.6</t>
  </si>
  <si>
    <t>Biblioteca</t>
  </si>
  <si>
    <t>3.901</t>
  </si>
  <si>
    <t>3.902</t>
  </si>
  <si>
    <t>3.903</t>
  </si>
  <si>
    <t>3.904</t>
  </si>
  <si>
    <t>3.905</t>
  </si>
  <si>
    <t>3.906</t>
  </si>
  <si>
    <t>3.907</t>
  </si>
  <si>
    <t>3.908</t>
  </si>
  <si>
    <t>3.909</t>
  </si>
  <si>
    <t>04</t>
  </si>
  <si>
    <t>Lazer</t>
  </si>
  <si>
    <t>4.1</t>
  </si>
  <si>
    <t>Desenvolvimento Físico-Esportivo</t>
  </si>
  <si>
    <t>4.2</t>
  </si>
  <si>
    <t>Recreação</t>
  </si>
  <si>
    <t>4.3</t>
  </si>
  <si>
    <t>Turismo Social</t>
  </si>
  <si>
    <t>4.901</t>
  </si>
  <si>
    <t>4.902</t>
  </si>
  <si>
    <t>4.903</t>
  </si>
  <si>
    <t>4.904</t>
  </si>
  <si>
    <t>4.905</t>
  </si>
  <si>
    <t>4.906</t>
  </si>
  <si>
    <t>4.907</t>
  </si>
  <si>
    <t>4.908</t>
  </si>
  <si>
    <t>4.909</t>
  </si>
  <si>
    <t>05</t>
  </si>
  <si>
    <t>Assistência</t>
  </si>
  <si>
    <t>5.1</t>
  </si>
  <si>
    <t>Desenvolvimento Comunitário</t>
  </si>
  <si>
    <t>5.2</t>
  </si>
  <si>
    <t>Segurança Alimentar e Apoio Social</t>
  </si>
  <si>
    <t>5.3</t>
  </si>
  <si>
    <t>Trabalho Social com Grupos</t>
  </si>
  <si>
    <t>5.4</t>
  </si>
  <si>
    <t>Assistência Especializada</t>
  </si>
  <si>
    <t>5.901</t>
  </si>
  <si>
    <t>5.902</t>
  </si>
  <si>
    <t>5.903</t>
  </si>
  <si>
    <t>5.904</t>
  </si>
  <si>
    <t>5.905</t>
  </si>
  <si>
    <t>5.906</t>
  </si>
  <si>
    <t>5.907</t>
  </si>
  <si>
    <t>5.908</t>
  </si>
  <si>
    <t>5.909</t>
  </si>
  <si>
    <t>06</t>
  </si>
  <si>
    <t>Administração</t>
  </si>
  <si>
    <t>6.1</t>
  </si>
  <si>
    <t>Deliberação</t>
  </si>
  <si>
    <t>6.2</t>
  </si>
  <si>
    <t>Administração de Pessoal</t>
  </si>
  <si>
    <t>6.3</t>
  </si>
  <si>
    <t>Logística e Patrimônio</t>
  </si>
  <si>
    <t>6.4</t>
  </si>
  <si>
    <t>Gestão de Tecnologia da Informação e Telecomunicação</t>
  </si>
  <si>
    <t>6.5</t>
  </si>
  <si>
    <t>Programação e Avaliação</t>
  </si>
  <si>
    <t>6.7</t>
  </si>
  <si>
    <t>Serviços Financeiros</t>
  </si>
  <si>
    <t>6.8</t>
  </si>
  <si>
    <t>Controladoria, Auditoria e Fiscalização</t>
  </si>
  <si>
    <t>6.9</t>
  </si>
  <si>
    <t>Relacionamento com Clientes</t>
  </si>
  <si>
    <t>6.10</t>
  </si>
  <si>
    <t>Serviços Jurídicos</t>
  </si>
  <si>
    <t>6.901</t>
  </si>
  <si>
    <t>6.902</t>
  </si>
  <si>
    <t>6.903</t>
  </si>
  <si>
    <t>6.904</t>
  </si>
  <si>
    <t>6.905</t>
  </si>
  <si>
    <t>6.906</t>
  </si>
  <si>
    <t>6.907</t>
  </si>
  <si>
    <t>6.908</t>
  </si>
  <si>
    <t>6.909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</si>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</sst>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9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32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9" fillId="0" borderId="0" xfId="0" applyFont="1" applyAlignment="1">
      <alignment horizontal="center" vertical="center"/>
    </xf>
    <xf numFmtId="164" fontId="4" fillId="2" borderId="5" xfId="2" applyNumberFormat="1" applyFont="1" applyFill="1" applyBorder="1" applyAlignment="1">
      <alignment horizontal="right" vertical="center" wrapText="1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0" fontId="6" fillId="2" borderId="5" xfId="0" quotePrefix="1" applyFont="1" applyFill="1" applyBorder="1" applyAlignment="1">
      <alignment horizontal="center" vertical="center" wrapText="1"/>
    </xf>
    <xf numFmtId="0" fontId="10" fillId="2" borderId="5" xfId="0" quotePrefix="1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vertical="center" wrapText="1"/>
    </xf>
    <xf numFmtId="164" fontId="5" fillId="2" borderId="5" xfId="2" applyNumberFormat="1" applyFont="1" applyFill="1" applyBorder="1" applyAlignment="1">
      <alignment horizontal="right" vertical="center" wrapText="1"/>
    </xf>
    <xf numFmtId="10" fontId="5" fillId="2" borderId="5" xfId="3" applyNumberFormat="1" applyFont="1" applyFill="1" applyBorder="1" applyAlignment="1">
      <alignment horizontal="right" vertical="center" wrapText="1"/>
    </xf>
    <xf numFmtId="3" fontId="6" fillId="2" borderId="5" xfId="0" quotePrefix="1" applyNumberFormat="1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381755</xdr:colOff>
      <xdr:row>0</xdr:row>
      <xdr:rowOff>0</xdr:rowOff>
    </xdr:from>
    <xdr:to>
      <xdr:col>1</xdr:col>
      <xdr:colOff>720587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755" y="0"/>
          <a:ext cx="951745" cy="847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E108"/>
  <sheetViews>
    <sheetView showRowColHeaders="0" tabSelected="1" zoomScale="115" zoomScaleNormal="115" workbookViewId="0">
      <selection activeCell="D26" sqref="D11:D26"/>
    </sheetView>
  </sheetViews>
  <sheetFormatPr defaultColWidth="9.140625" defaultRowHeight="15"/>
  <cols>
    <col min="1" max="1" width="9.140625" style="1"/>
    <col min="2" max="2" width="11.7109375" style="1" customWidth="1"/>
    <col min="3" max="3" width="56.7109375" style="1" bestFit="1" customWidth="1"/>
    <col min="4" max="4" width="18.7109375" style="8" bestFit="1" customWidth="1"/>
    <col min="5" max="8" width="9.140625" style="1"/>
    <col min="9" max="9" width="15" style="1" bestFit="1" customWidth="1"/>
    <col min="10" max="16384" width="9.140625" style="1"/>
  </cols>
  <sheetData>
    <row r="2" spans="2:5">
      <c r="B2" s="30" t="s">
        <v>0</v>
      </c>
      <c r="C2" s="30"/>
      <c r="D2" s="30"/>
    </row>
    <row r="3" spans="2:5">
      <c r="B3" s="31">
        <v>2020</v>
      </c>
      <c r="C3" s="31"/>
      <c r="D3" s="31"/>
    </row>
    <row r="4" spans="2:5" ht="15.75" thickBot="1">
      <c r="B4" s="6"/>
    </row>
    <row r="5" spans="2:5" ht="14.25" customHeight="1" thickBot="1">
      <c r="B5" s="21" t="s">
        <v>1</v>
      </c>
      <c r="C5" s="13"/>
      <c r="D5" s="1"/>
    </row>
    <row r="6" spans="2:5" ht="14.25" customHeight="1" thickBot="1">
      <c r="B6" s="2"/>
      <c r="C6" s="2"/>
      <c r="D6" s="12"/>
    </row>
    <row r="7" spans="2:5" ht="14.25" customHeight="1" thickBot="1">
      <c r="C7" s="15" t="s">
        <v>2</v>
      </c>
      <c r="D7" s="12"/>
    </row>
    <row r="8" spans="2:5" ht="15.75" thickBot="1">
      <c r="B8" s="3"/>
      <c r="C8" s="4"/>
      <c r="D8" s="10"/>
    </row>
    <row r="9" spans="2:5" ht="15.75" customHeight="1" thickBot="1">
      <c r="B9" s="18" t="s">
        <v>3</v>
      </c>
      <c r="C9" s="18" t="s">
        <v>4</v>
      </c>
      <c r="D9" s="11" t="s">
        <v>5</v>
      </c>
      <c r="E9" s="11" t="s">
        <v>6</v>
      </c>
    </row>
    <row r="10" spans="2:5" ht="21.95" customHeight="1">
      <c r="B10" s="23" t="s">
        <v>7</v>
      </c>
      <c r="C10" s="24" t="s">
        <v>8</v>
      </c>
      <c r="D10" s="25">
        <f>SUM(D11:D26)</f>
        <v>28392734</v>
      </c>
      <c r="E10" s="26">
        <f>D10/$D$103</f>
        <v>7.6479710949075699E-2</v>
      </c>
    </row>
    <row r="11" spans="2:5" ht="17.100000000000001" customHeight="1">
      <c r="B11" s="22" t="s">
        <v>9</v>
      </c>
      <c r="C11" s="5" t="s">
        <v>10</v>
      </c>
      <c r="D11" s="16">
        <v>3797280</v>
      </c>
      <c r="E11" s="19">
        <f t="shared" ref="E11:E75" si="0">D11/$D$103</f>
        <v>1.0228492852879408E-2</v>
      </c>
    </row>
    <row r="12" spans="2:5" ht="17.100000000000001" customHeight="1">
      <c r="B12" s="22" t="s">
        <v>11</v>
      </c>
      <c r="C12" s="5" t="s">
        <v>12</v>
      </c>
      <c r="D12" s="16">
        <v>5635893</v>
      </c>
      <c r="E12" s="19">
        <f t="shared" si="0"/>
        <v>1.5181048347789229E-2</v>
      </c>
    </row>
    <row r="13" spans="2:5" ht="17.100000000000001" customHeight="1">
      <c r="B13" s="22" t="s">
        <v>13</v>
      </c>
      <c r="C13" s="5" t="s">
        <v>14</v>
      </c>
      <c r="D13" s="16">
        <v>123452</v>
      </c>
      <c r="E13" s="19">
        <f t="shared" si="0"/>
        <v>3.3253484064216189E-4</v>
      </c>
    </row>
    <row r="14" spans="2:5" ht="17.100000000000001" customHeight="1">
      <c r="B14" s="22" t="s">
        <v>15</v>
      </c>
      <c r="C14" s="5" t="s">
        <v>16</v>
      </c>
      <c r="D14" s="16">
        <v>450687</v>
      </c>
      <c r="E14" s="19">
        <f t="shared" si="0"/>
        <v>1.2139870534660761E-3</v>
      </c>
    </row>
    <row r="15" spans="2:5" ht="17.100000000000001" customHeight="1">
      <c r="B15" s="22" t="s">
        <v>17</v>
      </c>
      <c r="C15" s="5" t="s">
        <v>18</v>
      </c>
      <c r="D15" s="16">
        <v>7428606</v>
      </c>
      <c r="E15" s="19">
        <f t="shared" si="0"/>
        <v>2.0009965917145187E-2</v>
      </c>
    </row>
    <row r="16" spans="2:5" ht="17.100000000000001" customHeight="1">
      <c r="B16" s="22" t="s">
        <v>19</v>
      </c>
      <c r="C16" s="5" t="s">
        <v>20</v>
      </c>
      <c r="D16" s="16">
        <v>96443</v>
      </c>
      <c r="E16" s="19">
        <f t="shared" si="0"/>
        <v>2.5978240640939004E-4</v>
      </c>
    </row>
    <row r="17" spans="2:5" ht="17.100000000000001" customHeight="1">
      <c r="B17" s="22" t="s">
        <v>21</v>
      </c>
      <c r="C17" s="5" t="s">
        <v>22</v>
      </c>
      <c r="D17" s="16">
        <v>20808</v>
      </c>
      <c r="E17" s="19">
        <f t="shared" si="0"/>
        <v>5.6049192917750261E-5</v>
      </c>
    </row>
    <row r="18" spans="2:5" ht="17.100000000000001" customHeight="1">
      <c r="B18" s="22" t="s">
        <v>23</v>
      </c>
      <c r="C18" s="5" t="s">
        <v>24</v>
      </c>
      <c r="D18" s="16">
        <v>1004536</v>
      </c>
      <c r="E18" s="19">
        <f t="shared" si="0"/>
        <v>2.7058550584787185E-3</v>
      </c>
    </row>
    <row r="19" spans="2:5" ht="17.100000000000001" customHeight="1">
      <c r="B19" s="22" t="s">
        <v>25</v>
      </c>
      <c r="C19" s="5" t="s">
        <v>26</v>
      </c>
      <c r="D19" s="16">
        <v>6329473</v>
      </c>
      <c r="E19" s="19">
        <f t="shared" si="0"/>
        <v>1.7049300905646457E-2</v>
      </c>
    </row>
    <row r="20" spans="2:5" ht="17.100000000000001" customHeight="1">
      <c r="B20" s="22" t="s">
        <v>27</v>
      </c>
      <c r="C20" s="5" t="s">
        <v>28</v>
      </c>
      <c r="D20" s="16">
        <v>92823</v>
      </c>
      <c r="E20" s="19">
        <f t="shared" si="0"/>
        <v>2.5003144147464114E-4</v>
      </c>
    </row>
    <row r="21" spans="2:5" ht="17.100000000000001" customHeight="1">
      <c r="B21" s="22" t="s">
        <v>29</v>
      </c>
      <c r="C21" s="5" t="s">
        <v>30</v>
      </c>
      <c r="D21" s="16">
        <v>1</v>
      </c>
      <c r="E21" s="19">
        <f t="shared" si="0"/>
        <v>2.6936367223063372E-9</v>
      </c>
    </row>
    <row r="22" spans="2:5" ht="17.100000000000001" customHeight="1">
      <c r="B22" s="22" t="s">
        <v>31</v>
      </c>
      <c r="C22" s="5" t="s">
        <v>32</v>
      </c>
      <c r="D22" s="16">
        <v>2546998</v>
      </c>
      <c r="E22" s="19">
        <f t="shared" si="0"/>
        <v>6.8606873444407961E-3</v>
      </c>
    </row>
    <row r="23" spans="2:5" ht="17.100000000000001" customHeight="1">
      <c r="B23" s="22" t="s">
        <v>33</v>
      </c>
      <c r="C23" s="5" t="s">
        <v>34</v>
      </c>
      <c r="D23" s="16">
        <v>0</v>
      </c>
      <c r="E23" s="19">
        <f t="shared" si="0"/>
        <v>0</v>
      </c>
    </row>
    <row r="24" spans="2:5" ht="17.100000000000001" customHeight="1">
      <c r="B24" s="22" t="s">
        <v>35</v>
      </c>
      <c r="C24" s="5" t="s">
        <v>36</v>
      </c>
      <c r="D24" s="16">
        <v>0</v>
      </c>
      <c r="E24" s="19">
        <f t="shared" si="0"/>
        <v>0</v>
      </c>
    </row>
    <row r="25" spans="2:5" ht="17.100000000000001" customHeight="1">
      <c r="B25" s="22" t="s">
        <v>37</v>
      </c>
      <c r="C25" s="5" t="s">
        <v>38</v>
      </c>
      <c r="D25" s="16">
        <v>74951</v>
      </c>
      <c r="E25" s="19">
        <f t="shared" si="0"/>
        <v>2.0189076597358226E-4</v>
      </c>
    </row>
    <row r="26" spans="2:5" ht="17.100000000000001" customHeight="1">
      <c r="B26" s="22" t="s">
        <v>39</v>
      </c>
      <c r="C26" s="5" t="s">
        <v>40</v>
      </c>
      <c r="D26" s="16">
        <v>790783</v>
      </c>
      <c r="E26" s="19">
        <f t="shared" si="0"/>
        <v>2.1300821281755723E-3</v>
      </c>
    </row>
    <row r="27" spans="2:5" ht="21.95" customHeight="1">
      <c r="B27" s="23" t="s">
        <v>41</v>
      </c>
      <c r="C27" s="24" t="s">
        <v>42</v>
      </c>
      <c r="D27" s="25">
        <f>SUM(D28:D40)</f>
        <v>58866469</v>
      </c>
      <c r="E27" s="26">
        <f t="shared" si="0"/>
        <v>0.15856488261090759</v>
      </c>
    </row>
    <row r="28" spans="2:5" ht="17.100000000000001" customHeight="1">
      <c r="B28" s="22" t="s">
        <v>43</v>
      </c>
      <c r="C28" s="5" t="s">
        <v>44</v>
      </c>
      <c r="D28" s="16">
        <v>2692654</v>
      </c>
      <c r="E28" s="19">
        <f t="shared" si="0"/>
        <v>7.2530316948650475E-3</v>
      </c>
    </row>
    <row r="29" spans="2:5" ht="17.100000000000001" customHeight="1">
      <c r="B29" s="22" t="s">
        <v>45</v>
      </c>
      <c r="C29" s="5" t="s">
        <v>46</v>
      </c>
      <c r="D29" s="16">
        <v>5462695</v>
      </c>
      <c r="E29" s="19">
        <f t="shared" si="0"/>
        <v>1.4714515854759216E-2</v>
      </c>
    </row>
    <row r="30" spans="2:5" ht="17.100000000000001" customHeight="1">
      <c r="B30" s="22" t="s">
        <v>47</v>
      </c>
      <c r="C30" s="5" t="s">
        <v>48</v>
      </c>
      <c r="D30" s="16">
        <v>627733</v>
      </c>
      <c r="E30" s="19">
        <f t="shared" si="0"/>
        <v>1.6908846606035238E-3</v>
      </c>
    </row>
    <row r="31" spans="2:5" ht="17.100000000000001" customHeight="1">
      <c r="B31" s="22" t="s">
        <v>49</v>
      </c>
      <c r="C31" s="5" t="s">
        <v>50</v>
      </c>
      <c r="D31" s="16">
        <v>13334395</v>
      </c>
      <c r="E31" s="19">
        <f t="shared" si="0"/>
        <v>3.5918016041738006E-2</v>
      </c>
    </row>
    <row r="32" spans="2:5" ht="17.100000000000001" customHeight="1">
      <c r="B32" s="27" t="s">
        <v>51</v>
      </c>
      <c r="C32" s="5" t="s">
        <v>24</v>
      </c>
      <c r="D32" s="16">
        <v>1097585</v>
      </c>
      <c r="E32" s="19">
        <f t="shared" si="0"/>
        <v>2.9564952618526008E-3</v>
      </c>
    </row>
    <row r="33" spans="2:5" ht="17.100000000000001" customHeight="1">
      <c r="B33" s="22" t="s">
        <v>52</v>
      </c>
      <c r="C33" s="5" t="s">
        <v>26</v>
      </c>
      <c r="D33" s="16">
        <v>6758093</v>
      </c>
      <c r="E33" s="19">
        <f t="shared" si="0"/>
        <v>1.8203847477561399E-2</v>
      </c>
    </row>
    <row r="34" spans="2:5" ht="17.100000000000001" customHeight="1">
      <c r="B34" s="22" t="s">
        <v>53</v>
      </c>
      <c r="C34" s="5" t="s">
        <v>28</v>
      </c>
      <c r="D34" s="16">
        <v>14050996</v>
      </c>
      <c r="E34" s="19">
        <f t="shared" si="0"/>
        <v>3.784827881057945E-2</v>
      </c>
    </row>
    <row r="35" spans="2:5" ht="17.100000000000001" customHeight="1">
      <c r="B35" s="22" t="s">
        <v>54</v>
      </c>
      <c r="C35" s="5" t="s">
        <v>30</v>
      </c>
      <c r="D35" s="16">
        <v>0</v>
      </c>
      <c r="E35" s="19">
        <f t="shared" si="0"/>
        <v>0</v>
      </c>
    </row>
    <row r="36" spans="2:5" ht="17.100000000000001" customHeight="1">
      <c r="B36" s="22" t="s">
        <v>55</v>
      </c>
      <c r="C36" s="5" t="s">
        <v>32</v>
      </c>
      <c r="D36" s="16">
        <v>3563344</v>
      </c>
      <c r="E36" s="19">
        <f t="shared" si="0"/>
        <v>9.598354252609952E-3</v>
      </c>
    </row>
    <row r="37" spans="2:5" ht="17.100000000000001" customHeight="1">
      <c r="B37" s="22" t="s">
        <v>56</v>
      </c>
      <c r="C37" s="5" t="s">
        <v>34</v>
      </c>
      <c r="D37" s="16">
        <v>0</v>
      </c>
      <c r="E37" s="19">
        <f t="shared" si="0"/>
        <v>0</v>
      </c>
    </row>
    <row r="38" spans="2:5" ht="17.100000000000001" customHeight="1">
      <c r="B38" s="22" t="s">
        <v>57</v>
      </c>
      <c r="C38" s="5" t="s">
        <v>36</v>
      </c>
      <c r="D38" s="16">
        <v>0</v>
      </c>
      <c r="E38" s="19">
        <f t="shared" si="0"/>
        <v>0</v>
      </c>
    </row>
    <row r="39" spans="2:5" ht="17.100000000000001" customHeight="1">
      <c r="B39" s="22" t="s">
        <v>58</v>
      </c>
      <c r="C39" s="5" t="s">
        <v>38</v>
      </c>
      <c r="D39" s="16">
        <v>244802</v>
      </c>
      <c r="E39" s="19">
        <f t="shared" si="0"/>
        <v>6.5940765689403589E-4</v>
      </c>
    </row>
    <row r="40" spans="2:5" ht="21.95" customHeight="1">
      <c r="B40" s="22" t="s">
        <v>59</v>
      </c>
      <c r="C40" s="5" t="s">
        <v>40</v>
      </c>
      <c r="D40" s="16">
        <v>11034172</v>
      </c>
      <c r="E40" s="19">
        <f t="shared" si="0"/>
        <v>2.9722050899444359E-2</v>
      </c>
    </row>
    <row r="41" spans="2:5" ht="17.100000000000001" customHeight="1">
      <c r="B41" s="23" t="s">
        <v>60</v>
      </c>
      <c r="C41" s="24" t="s">
        <v>61</v>
      </c>
      <c r="D41" s="25">
        <f>SUM(D42:D56)</f>
        <v>33486026</v>
      </c>
      <c r="E41" s="26">
        <f t="shared" si="0"/>
        <v>9.0199189317704778E-2</v>
      </c>
    </row>
    <row r="42" spans="2:5" ht="17.100000000000001" customHeight="1">
      <c r="B42" s="22" t="s">
        <v>62</v>
      </c>
      <c r="C42" s="5" t="s">
        <v>63</v>
      </c>
      <c r="D42" s="16">
        <v>4271542</v>
      </c>
      <c r="E42" s="19">
        <f t="shared" si="0"/>
        <v>1.1505982392073856E-2</v>
      </c>
    </row>
    <row r="43" spans="2:5" ht="17.100000000000001" customHeight="1">
      <c r="B43" s="22" t="s">
        <v>64</v>
      </c>
      <c r="C43" s="5" t="s">
        <v>65</v>
      </c>
      <c r="D43" s="16">
        <v>798328</v>
      </c>
      <c r="E43" s="19">
        <f t="shared" si="0"/>
        <v>2.1504056172453735E-3</v>
      </c>
    </row>
    <row r="44" spans="2:5" ht="17.100000000000001" customHeight="1">
      <c r="B44" s="22" t="s">
        <v>66</v>
      </c>
      <c r="C44" s="5" t="s">
        <v>67</v>
      </c>
      <c r="D44" s="16">
        <v>7375942</v>
      </c>
      <c r="E44" s="19">
        <f t="shared" si="0"/>
        <v>1.9868108232801648E-2</v>
      </c>
    </row>
    <row r="45" spans="2:5" ht="17.100000000000001" customHeight="1">
      <c r="B45" s="22" t="s">
        <v>68</v>
      </c>
      <c r="C45" s="5" t="s">
        <v>69</v>
      </c>
      <c r="D45" s="16">
        <v>1018565</v>
      </c>
      <c r="E45" s="19">
        <f t="shared" si="0"/>
        <v>2.743644088055954E-3</v>
      </c>
    </row>
    <row r="46" spans="2:5" ht="17.100000000000001" customHeight="1">
      <c r="B46" s="22" t="s">
        <v>70</v>
      </c>
      <c r="C46" s="5" t="s">
        <v>71</v>
      </c>
      <c r="D46" s="16">
        <v>1296400</v>
      </c>
      <c r="E46" s="19">
        <f t="shared" si="0"/>
        <v>3.4920306467979352E-3</v>
      </c>
    </row>
    <row r="47" spans="2:5" ht="17.100000000000001" customHeight="1">
      <c r="B47" s="22" t="s">
        <v>72</v>
      </c>
      <c r="C47" s="5" t="s">
        <v>73</v>
      </c>
      <c r="D47" s="16">
        <v>858284</v>
      </c>
      <c r="E47" s="19">
        <f t="shared" si="0"/>
        <v>2.3119053005679724E-3</v>
      </c>
    </row>
    <row r="48" spans="2:5" ht="17.100000000000001" customHeight="1">
      <c r="B48" s="27" t="s">
        <v>74</v>
      </c>
      <c r="C48" s="5" t="s">
        <v>24</v>
      </c>
      <c r="D48" s="16">
        <v>3358273</v>
      </c>
      <c r="E48" s="19">
        <f t="shared" si="0"/>
        <v>9.0459674763298699E-3</v>
      </c>
    </row>
    <row r="49" spans="2:5" ht="17.100000000000001" customHeight="1">
      <c r="B49" s="22" t="s">
        <v>75</v>
      </c>
      <c r="C49" s="5" t="s">
        <v>26</v>
      </c>
      <c r="D49" s="16">
        <v>9263473</v>
      </c>
      <c r="E49" s="19">
        <f t="shared" si="0"/>
        <v>2.4952431048893251E-2</v>
      </c>
    </row>
    <row r="50" spans="2:5" ht="17.100000000000001" customHeight="1">
      <c r="B50" s="22" t="s">
        <v>76</v>
      </c>
      <c r="C50" s="5" t="s">
        <v>28</v>
      </c>
      <c r="D50" s="16">
        <v>1188414</v>
      </c>
      <c r="E50" s="19">
        <f t="shared" si="0"/>
        <v>3.2011555917029633E-3</v>
      </c>
    </row>
    <row r="51" spans="2:5" ht="17.100000000000001" customHeight="1">
      <c r="B51" s="22" t="s">
        <v>77</v>
      </c>
      <c r="C51" s="5" t="s">
        <v>30</v>
      </c>
      <c r="D51" s="16">
        <v>1</v>
      </c>
      <c r="E51" s="19">
        <f t="shared" si="0"/>
        <v>2.6936367223063372E-9</v>
      </c>
    </row>
    <row r="52" spans="2:5" ht="17.100000000000001" customHeight="1">
      <c r="B52" s="22" t="s">
        <v>78</v>
      </c>
      <c r="C52" s="5" t="s">
        <v>32</v>
      </c>
      <c r="D52" s="16">
        <v>2268630</v>
      </c>
      <c r="E52" s="19">
        <f t="shared" si="0"/>
        <v>6.1108650773258255E-3</v>
      </c>
    </row>
    <row r="53" spans="2:5" ht="17.100000000000001" customHeight="1">
      <c r="B53" s="22" t="s">
        <v>79</v>
      </c>
      <c r="C53" s="5" t="s">
        <v>34</v>
      </c>
      <c r="D53" s="16">
        <v>0</v>
      </c>
      <c r="E53" s="19">
        <f t="shared" si="0"/>
        <v>0</v>
      </c>
    </row>
    <row r="54" spans="2:5" ht="17.100000000000001" customHeight="1">
      <c r="B54" s="22" t="s">
        <v>80</v>
      </c>
      <c r="C54" s="5" t="s">
        <v>36</v>
      </c>
      <c r="D54" s="16">
        <v>0</v>
      </c>
      <c r="E54" s="19">
        <f t="shared" si="0"/>
        <v>0</v>
      </c>
    </row>
    <row r="55" spans="2:5" ht="21.95" customHeight="1">
      <c r="B55" s="22" t="s">
        <v>81</v>
      </c>
      <c r="C55" s="5" t="s">
        <v>38</v>
      </c>
      <c r="D55" s="16">
        <v>219488</v>
      </c>
      <c r="E55" s="19">
        <f t="shared" si="0"/>
        <v>5.9122093690557325E-4</v>
      </c>
    </row>
    <row r="56" spans="2:5" ht="17.100000000000001" customHeight="1">
      <c r="B56" s="22" t="s">
        <v>82</v>
      </c>
      <c r="C56" s="5" t="s">
        <v>40</v>
      </c>
      <c r="D56" s="16">
        <v>1568686</v>
      </c>
      <c r="E56" s="19">
        <f t="shared" si="0"/>
        <v>4.2254702153678384E-3</v>
      </c>
    </row>
    <row r="57" spans="2:5" ht="17.100000000000001" customHeight="1">
      <c r="B57" s="23" t="s">
        <v>83</v>
      </c>
      <c r="C57" s="24" t="s">
        <v>84</v>
      </c>
      <c r="D57" s="25">
        <f>SUM(D58:D69)</f>
        <v>132071936</v>
      </c>
      <c r="E57" s="26">
        <f t="shared" si="0"/>
        <v>0.35575381679569229</v>
      </c>
    </row>
    <row r="58" spans="2:5" ht="17.100000000000001" customHeight="1">
      <c r="B58" s="22" t="s">
        <v>85</v>
      </c>
      <c r="C58" s="5" t="s">
        <v>86</v>
      </c>
      <c r="D58" s="16">
        <v>11367264</v>
      </c>
      <c r="E58" s="19">
        <f t="shared" si="0"/>
        <v>3.0619279742550822E-2</v>
      </c>
    </row>
    <row r="59" spans="2:5" ht="17.100000000000001" customHeight="1">
      <c r="B59" s="22" t="s">
        <v>87</v>
      </c>
      <c r="C59" s="5" t="s">
        <v>88</v>
      </c>
      <c r="D59" s="16">
        <v>7636506</v>
      </c>
      <c r="E59" s="19">
        <f t="shared" si="0"/>
        <v>2.0569972991712676E-2</v>
      </c>
    </row>
    <row r="60" spans="2:5" ht="17.100000000000001" customHeight="1">
      <c r="B60" s="22" t="s">
        <v>89</v>
      </c>
      <c r="C60" s="5" t="s">
        <v>90</v>
      </c>
      <c r="D60" s="16">
        <v>18871606</v>
      </c>
      <c r="E60" s="19">
        <f t="shared" si="0"/>
        <v>5.0833250930496607E-2</v>
      </c>
    </row>
    <row r="61" spans="2:5" ht="17.100000000000001" customHeight="1">
      <c r="B61" s="22" t="s">
        <v>91</v>
      </c>
      <c r="C61" s="5" t="s">
        <v>24</v>
      </c>
      <c r="D61" s="16">
        <v>4056910</v>
      </c>
      <c r="E61" s="19">
        <f t="shared" si="0"/>
        <v>1.0927841755091802E-2</v>
      </c>
    </row>
    <row r="62" spans="2:5" ht="17.100000000000001" customHeight="1">
      <c r="B62" s="22" t="s">
        <v>92</v>
      </c>
      <c r="C62" s="5" t="s">
        <v>26</v>
      </c>
      <c r="D62" s="16">
        <v>58220540</v>
      </c>
      <c r="E62" s="19">
        <f t="shared" si="0"/>
        <v>0.15682498453650498</v>
      </c>
    </row>
    <row r="63" spans="2:5" ht="17.100000000000001" customHeight="1">
      <c r="B63" s="22" t="s">
        <v>93</v>
      </c>
      <c r="C63" s="5" t="s">
        <v>28</v>
      </c>
      <c r="D63" s="16">
        <v>360539</v>
      </c>
      <c r="E63" s="19">
        <f t="shared" si="0"/>
        <v>9.7116109022360442E-4</v>
      </c>
    </row>
    <row r="64" spans="2:5" ht="17.100000000000001" customHeight="1">
      <c r="B64" s="22" t="s">
        <v>94</v>
      </c>
      <c r="C64" s="5" t="s">
        <v>30</v>
      </c>
      <c r="D64" s="16">
        <v>1</v>
      </c>
      <c r="E64" s="19">
        <f t="shared" si="0"/>
        <v>2.6936367223063372E-9</v>
      </c>
    </row>
    <row r="65" spans="2:5" ht="17.100000000000001" customHeight="1">
      <c r="B65" s="22" t="s">
        <v>95</v>
      </c>
      <c r="C65" s="5" t="s">
        <v>32</v>
      </c>
      <c r="D65" s="16">
        <v>14151379</v>
      </c>
      <c r="E65" s="19">
        <f t="shared" si="0"/>
        <v>3.8118674145674727E-2</v>
      </c>
    </row>
    <row r="66" spans="2:5" ht="17.100000000000001" customHeight="1">
      <c r="B66" s="22" t="s">
        <v>96</v>
      </c>
      <c r="C66" s="5" t="s">
        <v>34</v>
      </c>
      <c r="D66" s="16">
        <v>0</v>
      </c>
      <c r="E66" s="19">
        <f t="shared" si="0"/>
        <v>0</v>
      </c>
    </row>
    <row r="67" spans="2:5" ht="17.100000000000001" customHeight="1">
      <c r="B67" s="22" t="s">
        <v>97</v>
      </c>
      <c r="C67" s="5" t="s">
        <v>36</v>
      </c>
      <c r="D67" s="16">
        <v>0</v>
      </c>
      <c r="E67" s="19">
        <f t="shared" si="0"/>
        <v>0</v>
      </c>
    </row>
    <row r="68" spans="2:5" ht="21.95" customHeight="1">
      <c r="B68" s="22" t="s">
        <v>98</v>
      </c>
      <c r="C68" s="5" t="s">
        <v>38</v>
      </c>
      <c r="D68" s="16">
        <v>324622</v>
      </c>
      <c r="E68" s="19">
        <f t="shared" si="0"/>
        <v>8.7441374006852772E-4</v>
      </c>
    </row>
    <row r="69" spans="2:5" ht="17.100000000000001" customHeight="1">
      <c r="B69" s="22" t="s">
        <v>99</v>
      </c>
      <c r="C69" s="5" t="s">
        <v>40</v>
      </c>
      <c r="D69" s="16">
        <v>17082569</v>
      </c>
      <c r="E69" s="19">
        <f t="shared" si="0"/>
        <v>4.601423516973184E-2</v>
      </c>
    </row>
    <row r="70" spans="2:5" ht="17.100000000000001" customHeight="1">
      <c r="B70" s="23" t="s">
        <v>100</v>
      </c>
      <c r="C70" s="24" t="s">
        <v>101</v>
      </c>
      <c r="D70" s="25">
        <f>SUM(D71:D83)</f>
        <v>15688318</v>
      </c>
      <c r="E70" s="26">
        <f t="shared" si="0"/>
        <v>4.2258629476019507E-2</v>
      </c>
    </row>
    <row r="71" spans="2:5" ht="17.100000000000001" customHeight="1">
      <c r="B71" s="22" t="s">
        <v>102</v>
      </c>
      <c r="C71" s="5" t="s">
        <v>103</v>
      </c>
      <c r="D71" s="16">
        <v>813442</v>
      </c>
      <c r="E71" s="19">
        <f t="shared" si="0"/>
        <v>2.1911172426663113E-3</v>
      </c>
    </row>
    <row r="72" spans="2:5" ht="17.100000000000001" customHeight="1">
      <c r="B72" s="22" t="s">
        <v>104</v>
      </c>
      <c r="C72" s="5" t="s">
        <v>105</v>
      </c>
      <c r="D72" s="16">
        <v>2501750</v>
      </c>
      <c r="E72" s="19">
        <f t="shared" si="0"/>
        <v>6.7388056700298784E-3</v>
      </c>
    </row>
    <row r="73" spans="2:5" ht="17.100000000000001" customHeight="1">
      <c r="B73" s="22" t="s">
        <v>106</v>
      </c>
      <c r="C73" s="5" t="s">
        <v>107</v>
      </c>
      <c r="D73" s="16">
        <v>1948572</v>
      </c>
      <c r="E73" s="19">
        <f t="shared" si="0"/>
        <v>5.248745095257904E-3</v>
      </c>
    </row>
    <row r="74" spans="2:5" ht="17.100000000000001" customHeight="1">
      <c r="B74" s="22" t="s">
        <v>108</v>
      </c>
      <c r="C74" s="5" t="s">
        <v>109</v>
      </c>
      <c r="D74" s="16">
        <v>1</v>
      </c>
      <c r="E74" s="19">
        <f t="shared" si="0"/>
        <v>2.6936367223063372E-9</v>
      </c>
    </row>
    <row r="75" spans="2:5" ht="17.100000000000001" customHeight="1">
      <c r="B75" s="22" t="s">
        <v>110</v>
      </c>
      <c r="C75" s="5" t="s">
        <v>24</v>
      </c>
      <c r="D75" s="16">
        <v>864807</v>
      </c>
      <c r="E75" s="19">
        <f t="shared" si="0"/>
        <v>2.3294758929075766E-3</v>
      </c>
    </row>
    <row r="76" spans="2:5" ht="17.100000000000001" customHeight="1">
      <c r="B76" s="22" t="s">
        <v>111</v>
      </c>
      <c r="C76" s="5" t="s">
        <v>26</v>
      </c>
      <c r="D76" s="16">
        <v>6113997</v>
      </c>
      <c r="E76" s="19">
        <f t="shared" ref="E76:E102" si="1">D76/$D$103</f>
        <v>1.6468886839270776E-2</v>
      </c>
    </row>
    <row r="77" spans="2:5" ht="17.100000000000001" customHeight="1">
      <c r="B77" s="22" t="s">
        <v>112</v>
      </c>
      <c r="C77" s="5" t="s">
        <v>28</v>
      </c>
      <c r="D77" s="16">
        <v>18735</v>
      </c>
      <c r="E77" s="19">
        <f t="shared" si="1"/>
        <v>5.0465283992409225E-5</v>
      </c>
    </row>
    <row r="78" spans="2:5" ht="17.100000000000001" customHeight="1">
      <c r="B78" s="22" t="s">
        <v>113</v>
      </c>
      <c r="C78" s="5" t="s">
        <v>30</v>
      </c>
      <c r="D78" s="16">
        <v>1</v>
      </c>
      <c r="E78" s="19">
        <f t="shared" si="1"/>
        <v>2.6936367223063372E-9</v>
      </c>
    </row>
    <row r="79" spans="2:5" ht="17.100000000000001" customHeight="1">
      <c r="B79" s="22" t="s">
        <v>114</v>
      </c>
      <c r="C79" s="5" t="s">
        <v>32</v>
      </c>
      <c r="D79" s="16">
        <v>736379</v>
      </c>
      <c r="E79" s="19">
        <f t="shared" si="1"/>
        <v>1.9835375159352182E-3</v>
      </c>
    </row>
    <row r="80" spans="2:5" ht="17.100000000000001" customHeight="1">
      <c r="B80" s="22" t="s">
        <v>115</v>
      </c>
      <c r="C80" s="5" t="s">
        <v>34</v>
      </c>
      <c r="D80" s="16">
        <v>0</v>
      </c>
      <c r="E80" s="19">
        <f t="shared" si="1"/>
        <v>0</v>
      </c>
    </row>
    <row r="81" spans="2:5" ht="17.100000000000001" customHeight="1">
      <c r="B81" s="22" t="s">
        <v>116</v>
      </c>
      <c r="C81" s="5" t="s">
        <v>36</v>
      </c>
      <c r="D81" s="16">
        <v>0</v>
      </c>
      <c r="E81" s="19">
        <f t="shared" si="1"/>
        <v>0</v>
      </c>
    </row>
    <row r="82" spans="2:5" ht="21.95" customHeight="1">
      <c r="B82" s="22" t="s">
        <v>117</v>
      </c>
      <c r="C82" s="5" t="s">
        <v>38</v>
      </c>
      <c r="D82" s="16">
        <v>212602</v>
      </c>
      <c r="E82" s="19">
        <f t="shared" si="1"/>
        <v>5.7267255443577191E-4</v>
      </c>
    </row>
    <row r="83" spans="2:5" ht="17.100000000000001" customHeight="1">
      <c r="B83" s="22" t="s">
        <v>118</v>
      </c>
      <c r="C83" s="5" t="s">
        <v>40</v>
      </c>
      <c r="D83" s="16">
        <v>2478032</v>
      </c>
      <c r="E83" s="19">
        <f t="shared" si="1"/>
        <v>6.6749179942502167E-3</v>
      </c>
    </row>
    <row r="84" spans="2:5" ht="17.100000000000001" customHeight="1">
      <c r="B84" s="23" t="s">
        <v>119</v>
      </c>
      <c r="C84" s="24" t="s">
        <v>120</v>
      </c>
      <c r="D84" s="25">
        <f>SUM(D85:D102)</f>
        <v>102739827</v>
      </c>
      <c r="E84" s="26">
        <f t="shared" si="1"/>
        <v>0.27674377085060009</v>
      </c>
    </row>
    <row r="85" spans="2:5" ht="17.100000000000001" customHeight="1">
      <c r="B85" s="22" t="s">
        <v>121</v>
      </c>
      <c r="C85" s="5" t="s">
        <v>122</v>
      </c>
      <c r="D85" s="16">
        <v>2984012</v>
      </c>
      <c r="E85" s="19">
        <f t="shared" si="1"/>
        <v>8.037844303002778E-3</v>
      </c>
    </row>
    <row r="86" spans="2:5" ht="17.100000000000001" customHeight="1">
      <c r="B86" s="22" t="s">
        <v>123</v>
      </c>
      <c r="C86" s="5" t="s">
        <v>124</v>
      </c>
      <c r="D86" s="16">
        <v>5830590</v>
      </c>
      <c r="E86" s="19">
        <f t="shared" si="1"/>
        <v>1.5705491336712105E-2</v>
      </c>
    </row>
    <row r="87" spans="2:5" ht="17.100000000000001" customHeight="1">
      <c r="B87" s="22" t="s">
        <v>125</v>
      </c>
      <c r="C87" s="5" t="s">
        <v>126</v>
      </c>
      <c r="D87" s="16">
        <v>4001359</v>
      </c>
      <c r="E87" s="19">
        <f t="shared" si="1"/>
        <v>1.0778207541530962E-2</v>
      </c>
    </row>
    <row r="88" spans="2:5" ht="17.100000000000001" customHeight="1">
      <c r="B88" s="22" t="s">
        <v>127</v>
      </c>
      <c r="C88" s="5" t="s">
        <v>128</v>
      </c>
      <c r="D88" s="16">
        <v>5081004</v>
      </c>
      <c r="E88" s="19">
        <f t="shared" si="1"/>
        <v>1.3686378960585388E-2</v>
      </c>
    </row>
    <row r="89" spans="2:5" ht="17.100000000000001" customHeight="1">
      <c r="B89" s="22" t="s">
        <v>129</v>
      </c>
      <c r="C89" s="5" t="s">
        <v>130</v>
      </c>
      <c r="D89" s="16">
        <v>1185705</v>
      </c>
      <c r="E89" s="19">
        <f t="shared" si="1"/>
        <v>3.1938585298222355E-3</v>
      </c>
    </row>
    <row r="90" spans="2:5" ht="17.100000000000001" customHeight="1">
      <c r="B90" s="22" t="s">
        <v>131</v>
      </c>
      <c r="C90" s="5" t="s">
        <v>132</v>
      </c>
      <c r="D90" s="16">
        <v>15081896</v>
      </c>
      <c r="E90" s="19">
        <f t="shared" si="1"/>
        <v>4.0625148907605053E-2</v>
      </c>
    </row>
    <row r="91" spans="2:5" ht="17.100000000000001" customHeight="1">
      <c r="B91" s="22" t="s">
        <v>133</v>
      </c>
      <c r="C91" s="5" t="s">
        <v>134</v>
      </c>
      <c r="D91" s="16">
        <v>1635054</v>
      </c>
      <c r="E91" s="19">
        <f t="shared" si="1"/>
        <v>4.4042414973538653E-3</v>
      </c>
    </row>
    <row r="92" spans="2:5" ht="17.100000000000001" customHeight="1">
      <c r="B92" s="22" t="s">
        <v>135</v>
      </c>
      <c r="C92" s="5" t="s">
        <v>136</v>
      </c>
      <c r="D92" s="16">
        <v>4240787</v>
      </c>
      <c r="E92" s="19">
        <f t="shared" si="1"/>
        <v>1.1423139594679324E-2</v>
      </c>
    </row>
    <row r="93" spans="2:5" ht="17.100000000000001" customHeight="1">
      <c r="B93" s="22" t="s">
        <v>137</v>
      </c>
      <c r="C93" s="5" t="s">
        <v>138</v>
      </c>
      <c r="D93" s="16">
        <v>3003903</v>
      </c>
      <c r="E93" s="19">
        <f t="shared" si="1"/>
        <v>8.0914234310461731E-3</v>
      </c>
    </row>
    <row r="94" spans="2:5" ht="17.100000000000001" customHeight="1">
      <c r="B94" s="22" t="s">
        <v>139</v>
      </c>
      <c r="C94" s="5" t="s">
        <v>24</v>
      </c>
      <c r="D94" s="16">
        <v>675552</v>
      </c>
      <c r="E94" s="19">
        <f t="shared" si="1"/>
        <v>1.8196916750274905E-3</v>
      </c>
    </row>
    <row r="95" spans="2:5" ht="17.100000000000001" customHeight="1">
      <c r="B95" s="22" t="s">
        <v>140</v>
      </c>
      <c r="C95" s="5" t="s">
        <v>26</v>
      </c>
      <c r="D95" s="16">
        <v>16492207</v>
      </c>
      <c r="E95" s="19">
        <f t="shared" si="1"/>
        <v>4.4424014407077626E-2</v>
      </c>
    </row>
    <row r="96" spans="2:5" ht="17.100000000000001" customHeight="1">
      <c r="B96" s="22" t="s">
        <v>141</v>
      </c>
      <c r="C96" s="5" t="s">
        <v>28</v>
      </c>
      <c r="D96" s="16">
        <v>28</v>
      </c>
      <c r="E96" s="19">
        <f t="shared" si="1"/>
        <v>7.5421828224577442E-8</v>
      </c>
    </row>
    <row r="97" spans="2:5" ht="17.100000000000001" customHeight="1">
      <c r="B97" s="22" t="s">
        <v>142</v>
      </c>
      <c r="C97" s="5" t="s">
        <v>30</v>
      </c>
      <c r="D97" s="16">
        <v>0</v>
      </c>
      <c r="E97" s="19">
        <f t="shared" si="1"/>
        <v>0</v>
      </c>
    </row>
    <row r="98" spans="2:5" ht="17.100000000000001" customHeight="1">
      <c r="B98" s="22" t="s">
        <v>143</v>
      </c>
      <c r="C98" s="5" t="s">
        <v>32</v>
      </c>
      <c r="D98" s="16">
        <v>12399907</v>
      </c>
      <c r="E98" s="19">
        <f t="shared" si="1"/>
        <v>3.3400844848383404E-2</v>
      </c>
    </row>
    <row r="99" spans="2:5" ht="17.100000000000001" customHeight="1">
      <c r="B99" s="22" t="s">
        <v>144</v>
      </c>
      <c r="C99" s="5" t="s">
        <v>34</v>
      </c>
      <c r="D99" s="16">
        <v>0</v>
      </c>
      <c r="E99" s="19">
        <f t="shared" si="1"/>
        <v>0</v>
      </c>
    </row>
    <row r="100" spans="2:5" ht="17.100000000000001" customHeight="1">
      <c r="B100" s="22" t="s">
        <v>145</v>
      </c>
      <c r="C100" s="5" t="s">
        <v>36</v>
      </c>
      <c r="D100" s="16">
        <v>369425</v>
      </c>
      <c r="E100" s="19">
        <f t="shared" si="1"/>
        <v>9.9509674613801856E-4</v>
      </c>
    </row>
    <row r="101" spans="2:5">
      <c r="B101" s="22" t="s">
        <v>146</v>
      </c>
      <c r="C101" s="5" t="s">
        <v>38</v>
      </c>
      <c r="D101" s="16">
        <v>773502</v>
      </c>
      <c r="E101" s="19">
        <f t="shared" si="1"/>
        <v>2.0835333919773961E-3</v>
      </c>
    </row>
    <row r="102" spans="2:5" ht="15.75" thickBot="1">
      <c r="B102" s="22" t="s">
        <v>147</v>
      </c>
      <c r="C102" s="5" t="s">
        <v>40</v>
      </c>
      <c r="D102" s="16">
        <v>28984896</v>
      </c>
      <c r="E102" s="19">
        <f t="shared" si="1"/>
        <v>7.8074780257830059E-2</v>
      </c>
    </row>
    <row r="103" spans="2:5" ht="15.75" thickBot="1">
      <c r="B103" s="28" t="s">
        <v>148</v>
      </c>
      <c r="C103" s="29"/>
      <c r="D103" s="17">
        <f>SUM(D10,D27,D41,D57,D70,D84)</f>
        <v>371245310</v>
      </c>
      <c r="E103" s="20">
        <f>SUM(E10,E27,E41,E57,E70,E84)</f>
        <v>1</v>
      </c>
    </row>
    <row r="104" spans="2:5">
      <c r="B104" s="2"/>
      <c r="C104" s="2"/>
      <c r="D104" s="9"/>
    </row>
    <row r="105" spans="2:5">
      <c r="B105" s="7"/>
    </row>
    <row r="108" spans="2:5">
      <c r="D108" s="14"/>
    </row>
  </sheetData>
  <mergeCells count="3">
    <mergeCell ref="B103:C103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Microsoft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PAÚRA TAVARES</dc:creator>
  <cp:keywords/>
  <dc:description/>
  <cp:lastModifiedBy>Natália dos Santos Silva</cp:lastModifiedBy>
  <cp:revision/>
  <dcterms:created xsi:type="dcterms:W3CDTF">2017-05-25T17:18:17Z</dcterms:created>
  <dcterms:modified xsi:type="dcterms:W3CDTF">2022-07-22T18:23:14Z</dcterms:modified>
  <cp:category/>
  <cp:contentStatus/>
</cp:coreProperties>
</file>