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51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Orçamento Aprovado\"/>
    </mc:Choice>
  </mc:AlternateContent>
  <xr:revisionPtr revIDLastSave="0" documentId="13_ncr:1_{E546AE62-0B57-4597-95C1-C7B4BC5D91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pesas" sheetId="1" r:id="rId1"/>
  </sheets>
  <definedNames>
    <definedName name="_xlnm._FilterDatabase" localSheetId="0" hidden="1">Despesas!$B$9:$E$102</definedName>
    <definedName name="_xlnm.Print_Area" localSheetId="0">Despesas!$B$2:$D$102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02" i="1" l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D102" i="1"/>
  <c r="E10" i="1"/>
  <c r="D83" i="1"/>
  <c r="D70" i="1"/>
  <c r="D57" i="1"/>
  <c r="D41" i="1"/>
  <c r="D27" i="1"/>
  <c r="D10" i="1"/>
</calcChain>
</file>

<file path=xl/sharedStrings.xml><?xml version="1.0" encoding="utf-8"?>
<sst xmlns="http://schemas.openxmlformats.org/spreadsheetml/2006/main" count="191" uniqueCount="146">
  <si>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</si>
  <si>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DEPARTAMENTO REGIONAL DE MINAS GERAIS</t>
    </r>
  </si>
  <si>
    <t>Despesas por finalidade/Programa de Trabalho</t>
  </si>
  <si>
    <t>Código</t>
  </si>
  <si>
    <t>Especificação</t>
  </si>
  <si>
    <t xml:space="preserve">Prevista em R$ </t>
  </si>
  <si>
    <t>Peso</t>
  </si>
  <si>
    <t>01</t>
  </si>
  <si>
    <t>Educação</t>
  </si>
  <si>
    <t>1.1</t>
  </si>
  <si>
    <t>Educação Infantil</t>
  </si>
  <si>
    <t>1.2</t>
  </si>
  <si>
    <t>Ensino Fundamental</t>
  </si>
  <si>
    <t>1.3</t>
  </si>
  <si>
    <t>Ensino Médio</t>
  </si>
  <si>
    <t>1.4</t>
  </si>
  <si>
    <t>Educação de Jovens e Adultos</t>
  </si>
  <si>
    <t>1.5</t>
  </si>
  <si>
    <t>Educação Complementar</t>
  </si>
  <si>
    <t>1.6</t>
  </si>
  <si>
    <t>Cursos de Valorização Social</t>
  </si>
  <si>
    <t>1.7</t>
  </si>
  <si>
    <t>Educação em Ciências e Humanidades</t>
  </si>
  <si>
    <t>1.901</t>
  </si>
  <si>
    <t>Comunicação Institucional</t>
  </si>
  <si>
    <t>1.902</t>
  </si>
  <si>
    <t>Infraestrutura, Operações e Serviços</t>
  </si>
  <si>
    <t>1.903</t>
  </si>
  <si>
    <t>Pesquisas e Estudos Especializados</t>
  </si>
  <si>
    <t>1.904</t>
  </si>
  <si>
    <t>Desenvolvimento de Projetos Piloto</t>
  </si>
  <si>
    <t>1.905</t>
  </si>
  <si>
    <t>Direção, Coordenação e Supervisão</t>
  </si>
  <si>
    <t>1.906</t>
  </si>
  <si>
    <t>Cooperação Financeira</t>
  </si>
  <si>
    <t>1.907</t>
  </si>
  <si>
    <t>Cooperação Técnica</t>
  </si>
  <si>
    <t>1.908</t>
  </si>
  <si>
    <t>Capacitação e Desenvolvimento de Pessoas</t>
  </si>
  <si>
    <t>1.909</t>
  </si>
  <si>
    <t>Implantação, Ampliação e Modernização de Unidades Físicas</t>
  </si>
  <si>
    <t>02</t>
  </si>
  <si>
    <t>Saúde</t>
  </si>
  <si>
    <t>2.1</t>
  </si>
  <si>
    <t>Nutrição</t>
  </si>
  <si>
    <t>2.2</t>
  </si>
  <si>
    <t>Saúde Bucal</t>
  </si>
  <si>
    <t>2.3</t>
  </si>
  <si>
    <t>Educação em Saúde</t>
  </si>
  <si>
    <t>2.4</t>
  </si>
  <si>
    <t>Cuidado Terapêutico</t>
  </si>
  <si>
    <t>2.902</t>
  </si>
  <si>
    <t>2.903</t>
  </si>
  <si>
    <t>2.904</t>
  </si>
  <si>
    <t>2.905</t>
  </si>
  <si>
    <t>2.906</t>
  </si>
  <si>
    <t>2.907</t>
  </si>
  <si>
    <t>2.908</t>
  </si>
  <si>
    <t>2.909</t>
  </si>
  <si>
    <t>03</t>
  </si>
  <si>
    <t>Cultura</t>
  </si>
  <si>
    <t>3.1</t>
  </si>
  <si>
    <t>Artes Cênicas</t>
  </si>
  <si>
    <t>3.2</t>
  </si>
  <si>
    <t>Artes Visuais</t>
  </si>
  <si>
    <t>3.3</t>
  </si>
  <si>
    <t>Música</t>
  </si>
  <si>
    <t>3.4</t>
  </si>
  <si>
    <t>Literatura</t>
  </si>
  <si>
    <t>3.5</t>
  </si>
  <si>
    <t>Audiovisual</t>
  </si>
  <si>
    <t>3.6</t>
  </si>
  <si>
    <t>Biblioteca</t>
  </si>
  <si>
    <t>3.901</t>
  </si>
  <si>
    <t>3.902</t>
  </si>
  <si>
    <t>3.903</t>
  </si>
  <si>
    <t>3.904</t>
  </si>
  <si>
    <t>3.905</t>
  </si>
  <si>
    <t>3.906</t>
  </si>
  <si>
    <t>3.907</t>
  </si>
  <si>
    <t>3.908</t>
  </si>
  <si>
    <t>3.909</t>
  </si>
  <si>
    <t>04</t>
  </si>
  <si>
    <t>Lazer</t>
  </si>
  <si>
    <t>4.1</t>
  </si>
  <si>
    <t>Desenvolvimento Físico-Esportivo</t>
  </si>
  <si>
    <t>4.2</t>
  </si>
  <si>
    <t>Recreação</t>
  </si>
  <si>
    <t>4.3</t>
  </si>
  <si>
    <t>Turismo Social</t>
  </si>
  <si>
    <t>4.901</t>
  </si>
  <si>
    <t>4.902</t>
  </si>
  <si>
    <t>4.903</t>
  </si>
  <si>
    <t>4.904</t>
  </si>
  <si>
    <t>4.905</t>
  </si>
  <si>
    <t>4.906</t>
  </si>
  <si>
    <t>4.907</t>
  </si>
  <si>
    <t>4.908</t>
  </si>
  <si>
    <t>4.909</t>
  </si>
  <si>
    <t>05</t>
  </si>
  <si>
    <t>Assistência</t>
  </si>
  <si>
    <t>5.1</t>
  </si>
  <si>
    <t>Desenvolvimento Comunitário</t>
  </si>
  <si>
    <t>5.2</t>
  </si>
  <si>
    <t>Segurança Alimentar e Apoio Social</t>
  </si>
  <si>
    <t>5.3</t>
  </si>
  <si>
    <t>Trabalho Social com Grupos</t>
  </si>
  <si>
    <t>5.901</t>
  </si>
  <si>
    <t>5.902</t>
  </si>
  <si>
    <t>5.903</t>
  </si>
  <si>
    <t>5.904</t>
  </si>
  <si>
    <t>5.905</t>
  </si>
  <si>
    <t>5.906</t>
  </si>
  <si>
    <t>5.907</t>
  </si>
  <si>
    <t>5.908</t>
  </si>
  <si>
    <t>5.909</t>
  </si>
  <si>
    <t>06</t>
  </si>
  <si>
    <t>Administração</t>
  </si>
  <si>
    <t>6.1</t>
  </si>
  <si>
    <t>Deliberação</t>
  </si>
  <si>
    <t>6.2</t>
  </si>
  <si>
    <t>Administração de Pessoal</t>
  </si>
  <si>
    <t>6.3</t>
  </si>
  <si>
    <t>Logística e Patrimônio</t>
  </si>
  <si>
    <t>6.4</t>
  </si>
  <si>
    <t>Gestão de Tecnologia da Informação e Telecomunicação</t>
  </si>
  <si>
    <t>6.5</t>
  </si>
  <si>
    <t>Programação e Avaliação</t>
  </si>
  <si>
    <t>6.7</t>
  </si>
  <si>
    <t>Serviços Financeiros</t>
  </si>
  <si>
    <t>6.8</t>
  </si>
  <si>
    <t>Controladoria, Auditoria e Fiscalização</t>
  </si>
  <si>
    <t>6.9</t>
  </si>
  <si>
    <t>Relacionamento com Clientes</t>
  </si>
  <si>
    <t>6.10</t>
  </si>
  <si>
    <t>Serviços Jurídicos</t>
  </si>
  <si>
    <t>6.901</t>
  </si>
  <si>
    <t>6.902</t>
  </si>
  <si>
    <t>6.903</t>
  </si>
  <si>
    <t>6.904</t>
  </si>
  <si>
    <t>6.905</t>
  </si>
  <si>
    <t>6.906</t>
  </si>
  <si>
    <t>6.907</t>
  </si>
  <si>
    <t>6.908</t>
  </si>
  <si>
    <t>6.909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</si>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</sst>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3" fontId="6" fillId="2" borderId="5" xfId="0" quotePrefix="1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107"/>
  <sheetViews>
    <sheetView showRowColHeaders="0" tabSelected="1" zoomScale="115" zoomScaleNormal="115" workbookViewId="0">
      <selection activeCell="E102" sqref="E102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30" t="s">
        <v>0</v>
      </c>
      <c r="C2" s="30"/>
      <c r="D2" s="30"/>
    </row>
    <row r="3" spans="2:5">
      <c r="B3" s="31">
        <v>2022</v>
      </c>
      <c r="C3" s="31"/>
      <c r="D3" s="31"/>
    </row>
    <row r="4" spans="2:5" ht="15.75" thickBot="1">
      <c r="B4" s="6"/>
    </row>
    <row r="5" spans="2:5" ht="14.25" customHeight="1" thickBot="1">
      <c r="B5" s="21" t="s">
        <v>1</v>
      </c>
      <c r="C5" s="13"/>
      <c r="D5" s="1"/>
    </row>
    <row r="6" spans="2:5" ht="14.25" customHeight="1" thickBot="1">
      <c r="B6" s="2"/>
      <c r="C6" s="2"/>
      <c r="D6" s="12"/>
    </row>
    <row r="7" spans="2:5" ht="14.25" customHeight="1" thickBot="1">
      <c r="C7" s="15" t="s">
        <v>2</v>
      </c>
      <c r="D7" s="12"/>
    </row>
    <row r="8" spans="2:5" ht="15.75" thickBot="1">
      <c r="B8" s="3"/>
      <c r="C8" s="4"/>
      <c r="D8" s="10"/>
    </row>
    <row r="9" spans="2:5" ht="15.75" customHeight="1" thickBot="1">
      <c r="B9" s="18" t="s">
        <v>3</v>
      </c>
      <c r="C9" s="18" t="s">
        <v>4</v>
      </c>
      <c r="D9" s="11" t="s">
        <v>5</v>
      </c>
      <c r="E9" s="11" t="s">
        <v>6</v>
      </c>
    </row>
    <row r="10" spans="2:5" ht="21.95" customHeight="1">
      <c r="B10" s="23" t="s">
        <v>7</v>
      </c>
      <c r="C10" s="24" t="s">
        <v>8</v>
      </c>
      <c r="D10" s="25">
        <f>SUM(D11:D26)</f>
        <v>47075566.999999888</v>
      </c>
      <c r="E10" s="26">
        <f>D10/$D$102</f>
        <v>0.10439404187590517</v>
      </c>
    </row>
    <row r="11" spans="2:5" ht="17.100000000000001" customHeight="1">
      <c r="B11" s="22" t="s">
        <v>9</v>
      </c>
      <c r="C11" s="5" t="s">
        <v>10</v>
      </c>
      <c r="D11" s="16">
        <v>5411952.9999999963</v>
      </c>
      <c r="E11" s="19">
        <f t="shared" ref="E11:E74" si="0">D11/$D$102</f>
        <v>1.2001462417063008E-2</v>
      </c>
    </row>
    <row r="12" spans="2:5" ht="17.100000000000001" customHeight="1">
      <c r="B12" s="22" t="s">
        <v>11</v>
      </c>
      <c r="C12" s="5" t="s">
        <v>12</v>
      </c>
      <c r="D12" s="16">
        <v>7325272.0000000009</v>
      </c>
      <c r="E12" s="19">
        <f t="shared" si="0"/>
        <v>1.6244408737984984E-2</v>
      </c>
    </row>
    <row r="13" spans="2:5" ht="17.100000000000001" customHeight="1">
      <c r="B13" s="22" t="s">
        <v>13</v>
      </c>
      <c r="C13" s="5" t="s">
        <v>14</v>
      </c>
      <c r="D13" s="16">
        <v>106677.00000000007</v>
      </c>
      <c r="E13" s="19">
        <f t="shared" si="0"/>
        <v>2.3656524849070793E-4</v>
      </c>
    </row>
    <row r="14" spans="2:5" ht="17.100000000000001" customHeight="1">
      <c r="B14" s="22" t="s">
        <v>15</v>
      </c>
      <c r="C14" s="5" t="s">
        <v>16</v>
      </c>
      <c r="D14" s="16">
        <v>544031.99999999988</v>
      </c>
      <c r="E14" s="19">
        <f t="shared" si="0"/>
        <v>1.2064368633060239E-3</v>
      </c>
    </row>
    <row r="15" spans="2:5" ht="17.100000000000001" customHeight="1">
      <c r="B15" s="22" t="s">
        <v>17</v>
      </c>
      <c r="C15" s="5" t="s">
        <v>18</v>
      </c>
      <c r="D15" s="16">
        <v>11350847.999999952</v>
      </c>
      <c r="E15" s="19">
        <f t="shared" si="0"/>
        <v>2.5171463180444161E-2</v>
      </c>
    </row>
    <row r="16" spans="2:5" ht="17.100000000000001" customHeight="1">
      <c r="B16" s="22" t="s">
        <v>19</v>
      </c>
      <c r="C16" s="5" t="s">
        <v>20</v>
      </c>
      <c r="D16" s="16">
        <v>0</v>
      </c>
      <c r="E16" s="19">
        <f t="shared" si="0"/>
        <v>0</v>
      </c>
    </row>
    <row r="17" spans="2:5" ht="17.100000000000001" customHeight="1">
      <c r="B17" s="22" t="s">
        <v>21</v>
      </c>
      <c r="C17" s="5" t="s">
        <v>22</v>
      </c>
      <c r="D17" s="16">
        <v>276935.00000000006</v>
      </c>
      <c r="E17" s="19">
        <f t="shared" si="0"/>
        <v>6.1412672919911667E-4</v>
      </c>
    </row>
    <row r="18" spans="2:5" ht="17.100000000000001" customHeight="1">
      <c r="B18" s="22" t="s">
        <v>23</v>
      </c>
      <c r="C18" s="5" t="s">
        <v>24</v>
      </c>
      <c r="D18" s="16">
        <v>1474845.9999999972</v>
      </c>
      <c r="E18" s="19">
        <f t="shared" si="0"/>
        <v>3.2705954467741475E-3</v>
      </c>
    </row>
    <row r="19" spans="2:5" ht="17.100000000000001" customHeight="1">
      <c r="B19" s="22" t="s">
        <v>25</v>
      </c>
      <c r="C19" s="5" t="s">
        <v>26</v>
      </c>
      <c r="D19" s="16">
        <v>11132540.999999946</v>
      </c>
      <c r="E19" s="19">
        <f t="shared" si="0"/>
        <v>2.4687348988047839E-2</v>
      </c>
    </row>
    <row r="20" spans="2:5" ht="17.100000000000001" customHeight="1">
      <c r="B20" s="22" t="s">
        <v>27</v>
      </c>
      <c r="C20" s="5" t="s">
        <v>28</v>
      </c>
      <c r="D20" s="16">
        <v>0</v>
      </c>
      <c r="E20" s="19">
        <f t="shared" si="0"/>
        <v>0</v>
      </c>
    </row>
    <row r="21" spans="2:5" ht="17.100000000000001" customHeight="1">
      <c r="B21" s="22" t="s">
        <v>29</v>
      </c>
      <c r="C21" s="5" t="s">
        <v>30</v>
      </c>
      <c r="D21" s="16">
        <v>0</v>
      </c>
      <c r="E21" s="19">
        <f t="shared" si="0"/>
        <v>0</v>
      </c>
    </row>
    <row r="22" spans="2:5" ht="17.100000000000001" customHeight="1">
      <c r="B22" s="22" t="s">
        <v>31</v>
      </c>
      <c r="C22" s="5" t="s">
        <v>32</v>
      </c>
      <c r="D22" s="16">
        <v>3665310.0000000023</v>
      </c>
      <c r="E22" s="19">
        <f t="shared" si="0"/>
        <v>8.128134189614224E-3</v>
      </c>
    </row>
    <row r="23" spans="2:5" ht="17.100000000000001" customHeight="1">
      <c r="B23" s="22" t="s">
        <v>33</v>
      </c>
      <c r="C23" s="5" t="s">
        <v>34</v>
      </c>
      <c r="D23" s="16">
        <v>0</v>
      </c>
      <c r="E23" s="19">
        <f t="shared" si="0"/>
        <v>0</v>
      </c>
    </row>
    <row r="24" spans="2:5" ht="17.100000000000001" customHeight="1">
      <c r="B24" s="22" t="s">
        <v>35</v>
      </c>
      <c r="C24" s="5" t="s">
        <v>36</v>
      </c>
      <c r="D24" s="16">
        <v>1046532.0000000005</v>
      </c>
      <c r="E24" s="19">
        <f t="shared" si="0"/>
        <v>2.3207730123032846E-3</v>
      </c>
    </row>
    <row r="25" spans="2:5" ht="17.100000000000001" customHeight="1">
      <c r="B25" s="22" t="s">
        <v>37</v>
      </c>
      <c r="C25" s="5" t="s">
        <v>38</v>
      </c>
      <c r="D25" s="16">
        <v>242859.00000000009</v>
      </c>
      <c r="E25" s="19">
        <f t="shared" si="0"/>
        <v>5.3856032399865776E-4</v>
      </c>
    </row>
    <row r="26" spans="2:5" ht="17.100000000000001" customHeight="1">
      <c r="B26" s="22" t="s">
        <v>39</v>
      </c>
      <c r="C26" s="5" t="s">
        <v>40</v>
      </c>
      <c r="D26" s="16">
        <v>4497762.0000000019</v>
      </c>
      <c r="E26" s="19">
        <f t="shared" si="0"/>
        <v>9.9741667386790325E-3</v>
      </c>
    </row>
    <row r="27" spans="2:5" ht="21.95" customHeight="1">
      <c r="B27" s="23" t="s">
        <v>41</v>
      </c>
      <c r="C27" s="24" t="s">
        <v>42</v>
      </c>
      <c r="D27" s="25">
        <f>SUM(D28:D40)</f>
        <v>49031037.999999717</v>
      </c>
      <c r="E27" s="26">
        <f t="shared" si="0"/>
        <v>0.10873046381344871</v>
      </c>
    </row>
    <row r="28" spans="2:5" ht="17.100000000000001" customHeight="1">
      <c r="B28" s="22" t="s">
        <v>43</v>
      </c>
      <c r="C28" s="5" t="s">
        <v>44</v>
      </c>
      <c r="D28" s="16">
        <v>1064506.9999999986</v>
      </c>
      <c r="E28" s="19">
        <f t="shared" si="0"/>
        <v>2.3606340914639288E-3</v>
      </c>
    </row>
    <row r="29" spans="2:5" ht="17.100000000000001" customHeight="1">
      <c r="B29" s="22" t="s">
        <v>45</v>
      </c>
      <c r="C29" s="5" t="s">
        <v>46</v>
      </c>
      <c r="D29" s="16">
        <v>7954675.9999999767</v>
      </c>
      <c r="E29" s="19">
        <f t="shared" si="0"/>
        <v>1.7640165214648555E-2</v>
      </c>
    </row>
    <row r="30" spans="2:5" ht="17.100000000000001" customHeight="1">
      <c r="B30" s="22" t="s">
        <v>47</v>
      </c>
      <c r="C30" s="5" t="s">
        <v>48</v>
      </c>
      <c r="D30" s="16">
        <v>874180.00000000314</v>
      </c>
      <c r="E30" s="19">
        <f t="shared" si="0"/>
        <v>1.9385679099112991E-3</v>
      </c>
    </row>
    <row r="31" spans="2:5" ht="17.100000000000001" customHeight="1">
      <c r="B31" s="22" t="s">
        <v>49</v>
      </c>
      <c r="C31" s="5" t="s">
        <v>50</v>
      </c>
      <c r="D31" s="16">
        <v>17450617.999999773</v>
      </c>
      <c r="E31" s="19">
        <f t="shared" si="0"/>
        <v>3.8698217830332352E-2</v>
      </c>
    </row>
    <row r="32" spans="2:5" ht="17.100000000000001" customHeight="1">
      <c r="B32" s="27">
        <v>2901</v>
      </c>
      <c r="C32" s="5" t="s">
        <v>24</v>
      </c>
      <c r="D32" s="16">
        <v>1730650.999999997</v>
      </c>
      <c r="E32" s="19">
        <f t="shared" si="0"/>
        <v>3.8378646181059755E-3</v>
      </c>
    </row>
    <row r="33" spans="2:5" ht="17.100000000000001" customHeight="1">
      <c r="B33" s="22" t="s">
        <v>51</v>
      </c>
      <c r="C33" s="5" t="s">
        <v>26</v>
      </c>
      <c r="D33" s="16">
        <v>9942029.9999999665</v>
      </c>
      <c r="E33" s="19">
        <f t="shared" si="0"/>
        <v>2.2047290394856093E-2</v>
      </c>
    </row>
    <row r="34" spans="2:5" ht="17.100000000000001" customHeight="1">
      <c r="B34" s="22" t="s">
        <v>52</v>
      </c>
      <c r="C34" s="5" t="s">
        <v>28</v>
      </c>
      <c r="D34" s="16">
        <v>0</v>
      </c>
      <c r="E34" s="19">
        <f t="shared" si="0"/>
        <v>0</v>
      </c>
    </row>
    <row r="35" spans="2:5" ht="17.100000000000001" customHeight="1">
      <c r="B35" s="22" t="s">
        <v>53</v>
      </c>
      <c r="C35" s="5" t="s">
        <v>30</v>
      </c>
      <c r="D35" s="16">
        <v>0</v>
      </c>
      <c r="E35" s="19">
        <f t="shared" si="0"/>
        <v>0</v>
      </c>
    </row>
    <row r="36" spans="2:5" ht="17.100000000000001" customHeight="1">
      <c r="B36" s="22" t="s">
        <v>54</v>
      </c>
      <c r="C36" s="5" t="s">
        <v>32</v>
      </c>
      <c r="D36" s="16">
        <v>3737910.9999999972</v>
      </c>
      <c r="E36" s="19">
        <f t="shared" si="0"/>
        <v>8.2891330329044628E-3</v>
      </c>
    </row>
    <row r="37" spans="2:5" ht="17.100000000000001" customHeight="1">
      <c r="B37" s="22" t="s">
        <v>55</v>
      </c>
      <c r="C37" s="5" t="s">
        <v>34</v>
      </c>
      <c r="D37" s="16">
        <v>0</v>
      </c>
      <c r="E37" s="19">
        <f t="shared" si="0"/>
        <v>0</v>
      </c>
    </row>
    <row r="38" spans="2:5" ht="17.100000000000001" customHeight="1">
      <c r="B38" s="22" t="s">
        <v>56</v>
      </c>
      <c r="C38" s="5" t="s">
        <v>36</v>
      </c>
      <c r="D38" s="16">
        <v>1662826.9999999995</v>
      </c>
      <c r="E38" s="19">
        <f t="shared" si="0"/>
        <v>3.6874591753804286E-3</v>
      </c>
    </row>
    <row r="39" spans="2:5" ht="17.100000000000001" customHeight="1">
      <c r="B39" s="22" t="s">
        <v>57</v>
      </c>
      <c r="C39" s="5" t="s">
        <v>38</v>
      </c>
      <c r="D39" s="16">
        <v>239634.00000000006</v>
      </c>
      <c r="E39" s="19">
        <f t="shared" si="0"/>
        <v>5.3140861438569025E-4</v>
      </c>
    </row>
    <row r="40" spans="2:5" ht="21.95" customHeight="1">
      <c r="B40" s="22" t="s">
        <v>58</v>
      </c>
      <c r="C40" s="5" t="s">
        <v>40</v>
      </c>
      <c r="D40" s="16">
        <v>4374003.9999999991</v>
      </c>
      <c r="E40" s="19">
        <f t="shared" si="0"/>
        <v>9.699722931459917E-3</v>
      </c>
    </row>
    <row r="41" spans="2:5" ht="17.100000000000001" customHeight="1">
      <c r="B41" s="23" t="s">
        <v>59</v>
      </c>
      <c r="C41" s="24" t="s">
        <v>60</v>
      </c>
      <c r="D41" s="25">
        <f>SUM(D42:D56)</f>
        <v>35856307.999999933</v>
      </c>
      <c r="E41" s="26">
        <f t="shared" si="0"/>
        <v>7.9514388405929462E-2</v>
      </c>
    </row>
    <row r="42" spans="2:5" ht="17.100000000000001" customHeight="1">
      <c r="B42" s="22" t="s">
        <v>61</v>
      </c>
      <c r="C42" s="5" t="s">
        <v>62</v>
      </c>
      <c r="D42" s="16">
        <v>3461653.9999999939</v>
      </c>
      <c r="E42" s="19">
        <f t="shared" si="0"/>
        <v>7.6765098259123435E-3</v>
      </c>
    </row>
    <row r="43" spans="2:5" ht="17.100000000000001" customHeight="1">
      <c r="B43" s="22" t="s">
        <v>63</v>
      </c>
      <c r="C43" s="5" t="s">
        <v>64</v>
      </c>
      <c r="D43" s="16">
        <v>513916.00000000058</v>
      </c>
      <c r="E43" s="19">
        <f t="shared" si="0"/>
        <v>1.1396520922349776E-3</v>
      </c>
    </row>
    <row r="44" spans="2:5" ht="17.100000000000001" customHeight="1">
      <c r="B44" s="22" t="s">
        <v>65</v>
      </c>
      <c r="C44" s="5" t="s">
        <v>66</v>
      </c>
      <c r="D44" s="16">
        <v>10130573.999999994</v>
      </c>
      <c r="E44" s="19">
        <f t="shared" si="0"/>
        <v>2.2465402623466184E-2</v>
      </c>
    </row>
    <row r="45" spans="2:5" ht="17.100000000000001" customHeight="1">
      <c r="B45" s="22" t="s">
        <v>67</v>
      </c>
      <c r="C45" s="5" t="s">
        <v>68</v>
      </c>
      <c r="D45" s="16">
        <v>686387.00000000012</v>
      </c>
      <c r="E45" s="19">
        <f t="shared" si="0"/>
        <v>1.5221210871677255E-3</v>
      </c>
    </row>
    <row r="46" spans="2:5" ht="17.100000000000001" customHeight="1">
      <c r="B46" s="22" t="s">
        <v>69</v>
      </c>
      <c r="C46" s="5" t="s">
        <v>70</v>
      </c>
      <c r="D46" s="16">
        <v>893291.9999999993</v>
      </c>
      <c r="E46" s="19">
        <f t="shared" si="0"/>
        <v>1.9809503825075803E-3</v>
      </c>
    </row>
    <row r="47" spans="2:5" ht="17.100000000000001" customHeight="1">
      <c r="B47" s="22" t="s">
        <v>71</v>
      </c>
      <c r="C47" s="5" t="s">
        <v>72</v>
      </c>
      <c r="D47" s="16">
        <v>321730.00000000035</v>
      </c>
      <c r="E47" s="19">
        <f t="shared" si="0"/>
        <v>7.134634213271417E-4</v>
      </c>
    </row>
    <row r="48" spans="2:5" ht="17.100000000000001" customHeight="1">
      <c r="B48" s="27" t="s">
        <v>73</v>
      </c>
      <c r="C48" s="5" t="s">
        <v>24</v>
      </c>
      <c r="D48" s="16">
        <v>3340325.9999999991</v>
      </c>
      <c r="E48" s="19">
        <f t="shared" si="0"/>
        <v>7.4074547487272017E-3</v>
      </c>
    </row>
    <row r="49" spans="2:5" ht="17.100000000000001" customHeight="1">
      <c r="B49" s="22" t="s">
        <v>74</v>
      </c>
      <c r="C49" s="5" t="s">
        <v>26</v>
      </c>
      <c r="D49" s="16">
        <v>10095551.999999944</v>
      </c>
      <c r="E49" s="19">
        <f t="shared" si="0"/>
        <v>2.2387738383445807E-2</v>
      </c>
    </row>
    <row r="50" spans="2:5" ht="17.100000000000001" customHeight="1">
      <c r="B50" s="22" t="s">
        <v>75</v>
      </c>
      <c r="C50" s="5" t="s">
        <v>28</v>
      </c>
      <c r="D50" s="16">
        <v>0</v>
      </c>
      <c r="E50" s="19">
        <f t="shared" si="0"/>
        <v>0</v>
      </c>
    </row>
    <row r="51" spans="2:5" ht="17.100000000000001" customHeight="1">
      <c r="B51" s="22" t="s">
        <v>76</v>
      </c>
      <c r="C51" s="5" t="s">
        <v>30</v>
      </c>
      <c r="D51" s="16">
        <v>0</v>
      </c>
      <c r="E51" s="19">
        <f t="shared" si="0"/>
        <v>0</v>
      </c>
    </row>
    <row r="52" spans="2:5" ht="17.100000000000001" customHeight="1">
      <c r="B52" s="22" t="s">
        <v>77</v>
      </c>
      <c r="C52" s="5" t="s">
        <v>32</v>
      </c>
      <c r="D52" s="16">
        <v>2354172.9999999981</v>
      </c>
      <c r="E52" s="19">
        <f t="shared" si="0"/>
        <v>5.2205772634692999E-3</v>
      </c>
    </row>
    <row r="53" spans="2:5" ht="17.100000000000001" customHeight="1">
      <c r="B53" s="22" t="s">
        <v>78</v>
      </c>
      <c r="C53" s="5" t="s">
        <v>34</v>
      </c>
      <c r="D53" s="16">
        <v>0</v>
      </c>
      <c r="E53" s="19">
        <f t="shared" si="0"/>
        <v>0</v>
      </c>
    </row>
    <row r="54" spans="2:5" ht="17.100000000000001" customHeight="1">
      <c r="B54" s="22" t="s">
        <v>79</v>
      </c>
      <c r="C54" s="5" t="s">
        <v>36</v>
      </c>
      <c r="D54" s="16">
        <v>536954</v>
      </c>
      <c r="E54" s="19">
        <f t="shared" si="0"/>
        <v>1.1907408010918895E-3</v>
      </c>
    </row>
    <row r="55" spans="2:5" ht="21.95" customHeight="1">
      <c r="B55" s="22" t="s">
        <v>80</v>
      </c>
      <c r="C55" s="5" t="s">
        <v>38</v>
      </c>
      <c r="D55" s="16">
        <v>240234.99999999985</v>
      </c>
      <c r="E55" s="19">
        <f t="shared" si="0"/>
        <v>5.3274138259573427E-4</v>
      </c>
    </row>
    <row r="56" spans="2:5" ht="17.100000000000001" customHeight="1">
      <c r="B56" s="22" t="s">
        <v>81</v>
      </c>
      <c r="C56" s="5" t="s">
        <v>40</v>
      </c>
      <c r="D56" s="16">
        <v>3281515</v>
      </c>
      <c r="E56" s="19">
        <f t="shared" si="0"/>
        <v>7.277036393983566E-3</v>
      </c>
    </row>
    <row r="57" spans="2:5" ht="17.100000000000001" customHeight="1">
      <c r="B57" s="23" t="s">
        <v>82</v>
      </c>
      <c r="C57" s="24" t="s">
        <v>83</v>
      </c>
      <c r="D57" s="25">
        <f>SUM(D58:D69)</f>
        <v>183447763.00000036</v>
      </c>
      <c r="E57" s="26">
        <f t="shared" si="0"/>
        <v>0.40681089306185542</v>
      </c>
    </row>
    <row r="58" spans="2:5" ht="17.100000000000001" customHeight="1">
      <c r="B58" s="22" t="s">
        <v>84</v>
      </c>
      <c r="C58" s="5" t="s">
        <v>85</v>
      </c>
      <c r="D58" s="16">
        <v>14542553.000000011</v>
      </c>
      <c r="E58" s="19">
        <f t="shared" si="0"/>
        <v>3.2249338321609068E-2</v>
      </c>
    </row>
    <row r="59" spans="2:5" ht="17.100000000000001" customHeight="1">
      <c r="B59" s="22" t="s">
        <v>86</v>
      </c>
      <c r="C59" s="5" t="s">
        <v>87</v>
      </c>
      <c r="D59" s="16">
        <v>7526143.0000000047</v>
      </c>
      <c r="E59" s="19">
        <f t="shared" si="0"/>
        <v>1.6689857129199376E-2</v>
      </c>
    </row>
    <row r="60" spans="2:5" ht="17.100000000000001" customHeight="1">
      <c r="B60" s="22" t="s">
        <v>88</v>
      </c>
      <c r="C60" s="5" t="s">
        <v>89</v>
      </c>
      <c r="D60" s="16">
        <v>27177917.999999996</v>
      </c>
      <c r="E60" s="19">
        <f t="shared" si="0"/>
        <v>6.0269326332106063E-2</v>
      </c>
    </row>
    <row r="61" spans="2:5" ht="17.100000000000001" customHeight="1">
      <c r="B61" s="22" t="s">
        <v>90</v>
      </c>
      <c r="C61" s="5" t="s">
        <v>24</v>
      </c>
      <c r="D61" s="16">
        <v>7585554.9999999944</v>
      </c>
      <c r="E61" s="19">
        <f t="shared" si="0"/>
        <v>1.6821608252153036E-2</v>
      </c>
    </row>
    <row r="62" spans="2:5" ht="17.100000000000001" customHeight="1">
      <c r="B62" s="22" t="s">
        <v>91</v>
      </c>
      <c r="C62" s="5" t="s">
        <v>26</v>
      </c>
      <c r="D62" s="16">
        <v>63594008.000000328</v>
      </c>
      <c r="E62" s="19">
        <f t="shared" si="0"/>
        <v>0.14102507855526622</v>
      </c>
    </row>
    <row r="63" spans="2:5" ht="17.100000000000001" customHeight="1">
      <c r="B63" s="22" t="s">
        <v>92</v>
      </c>
      <c r="C63" s="5" t="s">
        <v>28</v>
      </c>
      <c r="D63" s="16">
        <v>0</v>
      </c>
      <c r="E63" s="19">
        <f t="shared" si="0"/>
        <v>0</v>
      </c>
    </row>
    <row r="64" spans="2:5" ht="17.100000000000001" customHeight="1">
      <c r="B64" s="22" t="s">
        <v>93</v>
      </c>
      <c r="C64" s="5" t="s">
        <v>30</v>
      </c>
      <c r="D64" s="16">
        <v>0</v>
      </c>
      <c r="E64" s="19">
        <f t="shared" si="0"/>
        <v>0</v>
      </c>
    </row>
    <row r="65" spans="2:5" ht="17.100000000000001" customHeight="1">
      <c r="B65" s="22" t="s">
        <v>94</v>
      </c>
      <c r="C65" s="5" t="s">
        <v>32</v>
      </c>
      <c r="D65" s="16">
        <v>17971940.999999989</v>
      </c>
      <c r="E65" s="19">
        <f t="shared" si="0"/>
        <v>3.9854295570041678E-2</v>
      </c>
    </row>
    <row r="66" spans="2:5" ht="17.100000000000001" customHeight="1">
      <c r="B66" s="22" t="s">
        <v>95</v>
      </c>
      <c r="C66" s="5" t="s">
        <v>34</v>
      </c>
      <c r="D66" s="16">
        <v>0</v>
      </c>
      <c r="E66" s="19">
        <f t="shared" si="0"/>
        <v>0</v>
      </c>
    </row>
    <row r="67" spans="2:5" ht="17.100000000000001" customHeight="1">
      <c r="B67" s="22" t="s">
        <v>96</v>
      </c>
      <c r="C67" s="5" t="s">
        <v>36</v>
      </c>
      <c r="D67" s="16">
        <v>1836611.9999999993</v>
      </c>
      <c r="E67" s="19">
        <f t="shared" si="0"/>
        <v>4.0728420761833913E-3</v>
      </c>
    </row>
    <row r="68" spans="2:5" ht="21.95" customHeight="1">
      <c r="B68" s="22" t="s">
        <v>97</v>
      </c>
      <c r="C68" s="5" t="s">
        <v>38</v>
      </c>
      <c r="D68" s="16">
        <v>252779.99999999997</v>
      </c>
      <c r="E68" s="19">
        <f t="shared" si="0"/>
        <v>5.6056097859408401E-4</v>
      </c>
    </row>
    <row r="69" spans="2:5" ht="17.100000000000001" customHeight="1">
      <c r="B69" s="22" t="s">
        <v>98</v>
      </c>
      <c r="C69" s="5" t="s">
        <v>40</v>
      </c>
      <c r="D69" s="16">
        <v>42960253.000000037</v>
      </c>
      <c r="E69" s="19">
        <f t="shared" si="0"/>
        <v>9.5267985846702499E-2</v>
      </c>
    </row>
    <row r="70" spans="2:5" ht="17.100000000000001" customHeight="1">
      <c r="B70" s="23" t="s">
        <v>99</v>
      </c>
      <c r="C70" s="24" t="s">
        <v>100</v>
      </c>
      <c r="D70" s="25">
        <f>SUM(D71:D82)</f>
        <v>24817136.000000011</v>
      </c>
      <c r="E70" s="26">
        <f t="shared" si="0"/>
        <v>5.5034093053495055E-2</v>
      </c>
    </row>
    <row r="71" spans="2:5" ht="17.100000000000001" customHeight="1">
      <c r="B71" s="22" t="s">
        <v>101</v>
      </c>
      <c r="C71" s="5" t="s">
        <v>102</v>
      </c>
      <c r="D71" s="16">
        <v>902480.99999999919</v>
      </c>
      <c r="E71" s="19">
        <f t="shared" si="0"/>
        <v>2.0013277653396912E-3</v>
      </c>
    </row>
    <row r="72" spans="2:5" ht="17.100000000000001" customHeight="1">
      <c r="B72" s="22" t="s">
        <v>103</v>
      </c>
      <c r="C72" s="5" t="s">
        <v>104</v>
      </c>
      <c r="D72" s="16">
        <v>8591211.0000000205</v>
      </c>
      <c r="E72" s="19">
        <f t="shared" si="0"/>
        <v>1.9051735285498344E-2</v>
      </c>
    </row>
    <row r="73" spans="2:5" ht="17.100000000000001" customHeight="1">
      <c r="B73" s="22" t="s">
        <v>105</v>
      </c>
      <c r="C73" s="5" t="s">
        <v>106</v>
      </c>
      <c r="D73" s="16">
        <v>2635411.9999999963</v>
      </c>
      <c r="E73" s="19">
        <f t="shared" si="0"/>
        <v>5.844248475823207E-3</v>
      </c>
    </row>
    <row r="74" spans="2:5" ht="17.100000000000001" customHeight="1">
      <c r="B74" s="22" t="s">
        <v>107</v>
      </c>
      <c r="C74" s="5" t="s">
        <v>24</v>
      </c>
      <c r="D74" s="16">
        <v>1132901.9999999963</v>
      </c>
      <c r="E74" s="19">
        <f t="shared" si="0"/>
        <v>2.5123057748682371E-3</v>
      </c>
    </row>
    <row r="75" spans="2:5" ht="17.100000000000001" customHeight="1">
      <c r="B75" s="22" t="s">
        <v>108</v>
      </c>
      <c r="C75" s="5" t="s">
        <v>26</v>
      </c>
      <c r="D75" s="16">
        <v>6610260.9999999972</v>
      </c>
      <c r="E75" s="19">
        <f t="shared" ref="E75:E102" si="1">D75/$D$102</f>
        <v>1.4658811515635363E-2</v>
      </c>
    </row>
    <row r="76" spans="2:5" ht="17.100000000000001" customHeight="1">
      <c r="B76" s="22" t="s">
        <v>109</v>
      </c>
      <c r="C76" s="5" t="s">
        <v>28</v>
      </c>
      <c r="D76" s="16">
        <v>0</v>
      </c>
      <c r="E76" s="19">
        <f t="shared" si="1"/>
        <v>0</v>
      </c>
    </row>
    <row r="77" spans="2:5" ht="17.100000000000001" customHeight="1">
      <c r="B77" s="22" t="s">
        <v>110</v>
      </c>
      <c r="C77" s="5" t="s">
        <v>30</v>
      </c>
      <c r="D77" s="16">
        <v>0</v>
      </c>
      <c r="E77" s="19">
        <f t="shared" si="1"/>
        <v>0</v>
      </c>
    </row>
    <row r="78" spans="2:5" ht="17.100000000000001" customHeight="1">
      <c r="B78" s="22" t="s">
        <v>111</v>
      </c>
      <c r="C78" s="5" t="s">
        <v>32</v>
      </c>
      <c r="D78" s="16">
        <v>965655.99999999884</v>
      </c>
      <c r="E78" s="19">
        <f t="shared" si="1"/>
        <v>2.1414236583006891E-3</v>
      </c>
    </row>
    <row r="79" spans="2:5" ht="17.100000000000001" customHeight="1">
      <c r="B79" s="22" t="s">
        <v>112</v>
      </c>
      <c r="C79" s="5" t="s">
        <v>34</v>
      </c>
      <c r="D79" s="16">
        <v>0</v>
      </c>
      <c r="E79" s="19">
        <f t="shared" si="1"/>
        <v>0</v>
      </c>
    </row>
    <row r="80" spans="2:5" ht="17.100000000000001" customHeight="1">
      <c r="B80" s="22" t="s">
        <v>113</v>
      </c>
      <c r="C80" s="5" t="s">
        <v>36</v>
      </c>
      <c r="D80" s="16">
        <v>568984.00000000058</v>
      </c>
      <c r="E80" s="19">
        <f t="shared" si="1"/>
        <v>1.2617700286588205E-3</v>
      </c>
    </row>
    <row r="81" spans="2:5" ht="21.95" customHeight="1">
      <c r="B81" s="22" t="s">
        <v>114</v>
      </c>
      <c r="C81" s="5" t="s">
        <v>38</v>
      </c>
      <c r="D81" s="16">
        <v>238198</v>
      </c>
      <c r="E81" s="19">
        <f t="shared" si="1"/>
        <v>5.2822416322159053E-4</v>
      </c>
    </row>
    <row r="82" spans="2:5" ht="17.100000000000001" customHeight="1">
      <c r="B82" s="22" t="s">
        <v>115</v>
      </c>
      <c r="C82" s="5" t="s">
        <v>40</v>
      </c>
      <c r="D82" s="16">
        <v>3172031</v>
      </c>
      <c r="E82" s="19">
        <f t="shared" si="1"/>
        <v>7.0342463861491067E-3</v>
      </c>
    </row>
    <row r="83" spans="2:5" ht="17.100000000000001" customHeight="1">
      <c r="B83" s="23" t="s">
        <v>116</v>
      </c>
      <c r="C83" s="24" t="s">
        <v>117</v>
      </c>
      <c r="D83" s="25">
        <f>SUM(D84:D101)</f>
        <v>110713315.99999985</v>
      </c>
      <c r="E83" s="26">
        <f t="shared" si="1"/>
        <v>0.24551611978936619</v>
      </c>
    </row>
    <row r="84" spans="2:5" ht="17.100000000000001" customHeight="1">
      <c r="B84" s="22" t="s">
        <v>118</v>
      </c>
      <c r="C84" s="5" t="s">
        <v>119</v>
      </c>
      <c r="D84" s="16">
        <v>3020361.0000000005</v>
      </c>
      <c r="E84" s="19">
        <f t="shared" si="1"/>
        <v>6.6979053638239047E-3</v>
      </c>
    </row>
    <row r="85" spans="2:5" ht="17.100000000000001" customHeight="1">
      <c r="B85" s="22" t="s">
        <v>120</v>
      </c>
      <c r="C85" s="5" t="s">
        <v>121</v>
      </c>
      <c r="D85" s="16">
        <v>6313460</v>
      </c>
      <c r="E85" s="19">
        <f t="shared" si="1"/>
        <v>1.4000630255220374E-2</v>
      </c>
    </row>
    <row r="86" spans="2:5" ht="17.100000000000001" customHeight="1">
      <c r="B86" s="22" t="s">
        <v>122</v>
      </c>
      <c r="C86" s="5" t="s">
        <v>123</v>
      </c>
      <c r="D86" s="16">
        <v>4643217.0000000047</v>
      </c>
      <c r="E86" s="19">
        <f t="shared" si="1"/>
        <v>1.0296725474106693E-2</v>
      </c>
    </row>
    <row r="87" spans="2:5" ht="17.100000000000001" customHeight="1">
      <c r="B87" s="22" t="s">
        <v>124</v>
      </c>
      <c r="C87" s="5" t="s">
        <v>125</v>
      </c>
      <c r="D87" s="16">
        <v>21525736.999999948</v>
      </c>
      <c r="E87" s="19">
        <f t="shared" si="1"/>
        <v>4.7735138055537835E-2</v>
      </c>
    </row>
    <row r="88" spans="2:5" ht="17.100000000000001" customHeight="1">
      <c r="B88" s="22" t="s">
        <v>126</v>
      </c>
      <c r="C88" s="5" t="s">
        <v>127</v>
      </c>
      <c r="D88" s="16">
        <v>1409154.9999999998</v>
      </c>
      <c r="E88" s="19">
        <f t="shared" si="1"/>
        <v>3.1249201115228515E-3</v>
      </c>
    </row>
    <row r="89" spans="2:5" ht="17.100000000000001" customHeight="1">
      <c r="B89" s="22" t="s">
        <v>128</v>
      </c>
      <c r="C89" s="5" t="s">
        <v>129</v>
      </c>
      <c r="D89" s="16">
        <v>22068854.999999892</v>
      </c>
      <c r="E89" s="19">
        <f t="shared" si="1"/>
        <v>4.8939548046723971E-2</v>
      </c>
    </row>
    <row r="90" spans="2:5" ht="17.100000000000001" customHeight="1">
      <c r="B90" s="22" t="s">
        <v>130</v>
      </c>
      <c r="C90" s="5" t="s">
        <v>131</v>
      </c>
      <c r="D90" s="16">
        <v>2038408</v>
      </c>
      <c r="E90" s="19">
        <f t="shared" si="1"/>
        <v>4.5203417329456831E-3</v>
      </c>
    </row>
    <row r="91" spans="2:5" ht="17.100000000000001" customHeight="1">
      <c r="B91" s="22" t="s">
        <v>132</v>
      </c>
      <c r="C91" s="5" t="s">
        <v>133</v>
      </c>
      <c r="D91" s="16">
        <v>10236908.000000022</v>
      </c>
      <c r="E91" s="19">
        <f t="shared" si="1"/>
        <v>2.2701207240515945E-2</v>
      </c>
    </row>
    <row r="92" spans="2:5" ht="17.100000000000001" customHeight="1">
      <c r="B92" s="22" t="s">
        <v>134</v>
      </c>
      <c r="C92" s="5" t="s">
        <v>135</v>
      </c>
      <c r="D92" s="16">
        <v>3752716.0000000023</v>
      </c>
      <c r="E92" s="19">
        <f t="shared" si="1"/>
        <v>8.3219643695928401E-3</v>
      </c>
    </row>
    <row r="93" spans="2:5" ht="17.100000000000001" customHeight="1">
      <c r="B93" s="22" t="s">
        <v>136</v>
      </c>
      <c r="C93" s="5" t="s">
        <v>24</v>
      </c>
      <c r="D93" s="16">
        <v>266975.00000000006</v>
      </c>
      <c r="E93" s="19">
        <f t="shared" si="1"/>
        <v>5.9203958881302171E-4</v>
      </c>
    </row>
    <row r="94" spans="2:5" ht="17.100000000000001" customHeight="1">
      <c r="B94" s="22" t="s">
        <v>137</v>
      </c>
      <c r="C94" s="5" t="s">
        <v>26</v>
      </c>
      <c r="D94" s="16">
        <v>14531873.000000024</v>
      </c>
      <c r="E94" s="19">
        <f t="shared" si="1"/>
        <v>3.2225654520472199E-2</v>
      </c>
    </row>
    <row r="95" spans="2:5" ht="17.100000000000001" customHeight="1">
      <c r="B95" s="22" t="s">
        <v>138</v>
      </c>
      <c r="C95" s="5" t="s">
        <v>28</v>
      </c>
      <c r="D95" s="16">
        <v>0</v>
      </c>
      <c r="E95" s="19">
        <f t="shared" si="1"/>
        <v>0</v>
      </c>
    </row>
    <row r="96" spans="2:5" ht="17.100000000000001" customHeight="1">
      <c r="B96" s="22" t="s">
        <v>139</v>
      </c>
      <c r="C96" s="5" t="s">
        <v>30</v>
      </c>
      <c r="D96" s="16">
        <v>0</v>
      </c>
      <c r="E96" s="19">
        <f t="shared" si="1"/>
        <v>0</v>
      </c>
    </row>
    <row r="97" spans="2:5" ht="17.100000000000001" customHeight="1">
      <c r="B97" s="22" t="s">
        <v>140</v>
      </c>
      <c r="C97" s="5" t="s">
        <v>32</v>
      </c>
      <c r="D97" s="16">
        <v>11514083.999999948</v>
      </c>
      <c r="E97" s="19">
        <f t="shared" si="1"/>
        <v>2.553345278366349E-2</v>
      </c>
    </row>
    <row r="98" spans="2:5" ht="17.100000000000001" customHeight="1">
      <c r="B98" s="22" t="s">
        <v>141</v>
      </c>
      <c r="C98" s="5" t="s">
        <v>34</v>
      </c>
      <c r="D98" s="16">
        <v>0</v>
      </c>
      <c r="E98" s="19">
        <f t="shared" si="1"/>
        <v>0</v>
      </c>
    </row>
    <row r="99" spans="2:5" ht="17.100000000000001" customHeight="1">
      <c r="B99" s="22" t="s">
        <v>142</v>
      </c>
      <c r="C99" s="5" t="s">
        <v>36</v>
      </c>
      <c r="D99" s="16">
        <v>0</v>
      </c>
      <c r="E99" s="19">
        <f t="shared" si="1"/>
        <v>0</v>
      </c>
    </row>
    <row r="100" spans="2:5">
      <c r="B100" s="22" t="s">
        <v>143</v>
      </c>
      <c r="C100" s="5" t="s">
        <v>38</v>
      </c>
      <c r="D100" s="16">
        <v>735248.00000000012</v>
      </c>
      <c r="E100" s="19">
        <f t="shared" si="1"/>
        <v>1.6304744773690293E-3</v>
      </c>
    </row>
    <row r="101" spans="2:5" ht="15.75" thickBot="1">
      <c r="B101" s="22" t="s">
        <v>144</v>
      </c>
      <c r="C101" s="5" t="s">
        <v>40</v>
      </c>
      <c r="D101" s="16">
        <v>8656319</v>
      </c>
      <c r="E101" s="19">
        <f t="shared" si="1"/>
        <v>1.9196117769058326E-2</v>
      </c>
    </row>
    <row r="102" spans="2:5" ht="15.75" thickBot="1">
      <c r="B102" s="28" t="s">
        <v>145</v>
      </c>
      <c r="C102" s="29"/>
      <c r="D102" s="17">
        <f>SUM(D10,D27,D41,D57,D70,D83)</f>
        <v>450941127.99999976</v>
      </c>
      <c r="E102" s="20">
        <f>SUM(E10,E27,E41,E57,E70,E83)</f>
        <v>1</v>
      </c>
    </row>
    <row r="103" spans="2:5">
      <c r="B103" s="2"/>
      <c r="C103" s="2"/>
      <c r="D103" s="9"/>
    </row>
    <row r="104" spans="2:5">
      <c r="B104" s="7"/>
    </row>
    <row r="107" spans="2:5">
      <c r="D107" s="14"/>
    </row>
  </sheetData>
  <mergeCells count="3">
    <mergeCell ref="B102:C102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2022-07-22T18:24:05Z</dcterms:modified>
  <cp:category/>
  <cp:contentStatus/>
</cp:coreProperties>
</file>