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8\"/>
    </mc:Choice>
  </mc:AlternateContent>
  <xr:revisionPtr revIDLastSave="0" documentId="13_ncr:1_{95EBD3A8-3109-428B-9422-F4B1EF000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º Trimestre" sheetId="2" r:id="rId1"/>
  </sheets>
  <definedNames>
    <definedName name="_xlnm.Print_Area" localSheetId="0">'4º Trimestre'!$A$1:$D$142</definedName>
    <definedName name="_xlnm.Print_Titles" localSheetId="0">'4º Trimestre'!$1:$8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2" i="2" l="1"/>
  <c r="C102" i="2"/>
  <c r="D85" i="2"/>
  <c r="C85" i="2"/>
  <c r="D79" i="2"/>
  <c r="C79" i="2"/>
  <c r="C57" i="2"/>
  <c r="D57" i="2"/>
  <c r="C39" i="2"/>
  <c r="D39" i="2"/>
  <c r="D13" i="2"/>
  <c r="C13" i="2"/>
  <c r="C75" i="2" l="1"/>
  <c r="D75" i="2"/>
  <c r="C97" i="2"/>
  <c r="D53" i="2"/>
  <c r="C53" i="2"/>
  <c r="D117" i="2"/>
  <c r="C117" i="2"/>
  <c r="D97" i="2"/>
  <c r="C32" i="2"/>
  <c r="D32" i="2"/>
  <c r="D140" i="2" l="1"/>
  <c r="C140" i="2"/>
  <c r="D141" i="2" l="1"/>
  <c r="C141" i="2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<sst xmlns="http://schemas.openxmlformats.org/spreadsheetml/2006/main" count="153" uniqueCount="88">
  <si>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</si>
  <si>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</si>
  <si>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</si>
  <si>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</si>
  <si>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</si>
  <si>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</si>
  <si>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</si>
  <si>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</si>
  <si>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</si>
  <si>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</si>
  <si>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</si>
  <si>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</si>
  <si>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</si>
  <si>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</si>
  <si>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</si>
  <si>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</si>
  <si>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</si>
  <si>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</si>
  <si>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</si>
  <si>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</si>
  <si>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</si>
  <si>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</si>
  <si>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</si>
  <si>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</si>
  <si>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</si>
  <si>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</si>
  <si>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</si>
  <si>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</si>
  <si>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</si>
  <si>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</si>
  <si>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</si>
  <si>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</si>
  <si>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</si>
  <si>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</si>
  <si>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</si>
  <si>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</si>
  <si>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</si>
  <si>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</si>
  <si>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</si>
  <si>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</si>
  <si>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</si>
  <si>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</si>
  <si>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</si>
  <si>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</si>
  <si>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</si>
  <si>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</si>
  <si>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</si>
  <si>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</si>
  <si>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</si>
  <si>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</si>
  <si>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</si>
  <si>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</si>
  <si>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</si>
  <si>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</si>
  <si>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</si>
  <si>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</si>
  <si>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</si>
  <si>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</si>
  <si>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</si>
  <si>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</si>
  <si>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</si>
  <si>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</si>
  <si>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</si>
  <si>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</si>
  <si>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</si>
  <si>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</si>
  <si>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</si>
  <si>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</si>
  <si>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</si>
  <si>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</si>
  <si>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</si>
  <si>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</si>
  <si>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</si>
  <si>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</si>
  <si>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</si>
  <si>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</si>
  <si>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</si>
  <si>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</si>
  <si>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</si>
  <si>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</si>
  <si>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</si>
  <si>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</si>
  <si>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</si>
  <si>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</si>
  <si>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 / Realização</t>
  </si>
  <si>
    <t>Departamento Regional Minas Gerais</t>
  </si>
  <si>
    <t>4º TRIMESTRE DE 2018</t>
  </si>
  <si>
    <t>1.2. Ensino Fundamental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</si>
</sst>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5" fillId="0" borderId="0"/>
    <xf numFmtId="0" fontId="6" fillId="0" borderId="0"/>
    <xf numFmtId="43" fontId="5" fillId="0" borderId="0" applyFont="0" applyFill="0" applyBorder="0" applyAlignment="0" applyProtection="0"/>
  </cellStyleXfs>
  <cellXfs count="41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 wrapText="1"/>
    </xf>
    <xf numFmtId="0" fontId="2" fillId="0" borderId="0" xfId="0" applyFont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3" fontId="0" fillId="0" borderId="3" xfId="0" applyNumberFormat="1" applyFill="1" applyBorder="1" applyAlignment="1">
      <alignment horizontal="center" vertical="center"/>
    </xf>
    <xf numFmtId="0" fontId="7" fillId="0" borderId="3" xfId="0" applyFont="1" applyBorder="1"/>
    <xf numFmtId="43" fontId="7" fillId="0" borderId="3" xfId="0" applyNumberFormat="1" applyFont="1" applyBorder="1" applyAlignment="1">
      <alignment horizontal="center" vertical="center"/>
    </xf>
    <xf numFmtId="0" fontId="7" fillId="0" borderId="0" xfId="0" applyFont="1"/>
    <xf numFmtId="0" fontId="0" fillId="0" borderId="3" xfId="0" applyFont="1" applyBorder="1"/>
    <xf numFmtId="43" fontId="0" fillId="0" borderId="3" xfId="0" applyNumberFormat="1" applyFont="1" applyFill="1" applyBorder="1" applyAlignment="1">
      <alignment horizontal="center" vertical="center"/>
    </xf>
    <xf numFmtId="43" fontId="0" fillId="0" borderId="3" xfId="0" applyNumberFormat="1" applyFont="1" applyBorder="1" applyAlignment="1">
      <alignment horizontal="center" vertical="center"/>
    </xf>
    <xf numFmtId="0" fontId="0" fillId="0" borderId="0" xfId="0" applyFont="1"/>
    <xf numFmtId="43" fontId="7" fillId="0" borderId="2" xfId="0" applyNumberFormat="1" applyFont="1" applyBorder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43" fontId="7" fillId="0" borderId="6" xfId="0" applyNumberFormat="1" applyFont="1" applyBorder="1" applyAlignment="1">
      <alignment horizontal="center" vertical="center"/>
    </xf>
    <xf numFmtId="43" fontId="7" fillId="0" borderId="5" xfId="0" applyNumberFormat="1" applyFont="1" applyBorder="1" applyAlignment="1">
      <alignment horizontal="center" vertical="center"/>
    </xf>
    <xf numFmtId="43" fontId="7" fillId="0" borderId="4" xfId="0" applyNumberFormat="1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0" applyNumberFormat="1" applyFont="1" applyFill="1" applyBorder="1" applyAlignment="1">
      <alignment horizontal="center" vertical="center" wrapText="1"/>
    </xf>
    <xf numFmtId="43" fontId="1" fillId="2" borderId="3" xfId="0" applyNumberFormat="1" applyFont="1" applyFill="1" applyBorder="1" applyAlignment="1">
      <alignment horizontal="center" vertical="center" wrapText="1"/>
    </xf>
    <xf numFmtId="43" fontId="1" fillId="2" borderId="4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">
    <cellStyle name="Moeda 2" xfId="1" xr:uid="{00000000-0005-0000-0000-000000000000}"/>
    <cellStyle name="Normal" xfId="0" builtinId="0"/>
    <cellStyle name="Normal 11 2" xfId="2" xr:uid="{00000000-0005-0000-0000-000002000000}"/>
    <cellStyle name="Normal 2" xfId="3" xr:uid="{00000000-0005-0000-0000-000003000000}"/>
    <cellStyle name="Vírgula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42"/>
  <sheetViews>
    <sheetView showGridLines="0" tabSelected="1" zoomScaleNormal="100" zoomScaleSheetLayoutView="80" workbookViewId="0">
      <selection activeCell="D104" sqref="D104:D105"/>
    </sheetView>
  </sheetViews>
  <sheetFormatPr defaultRowHeight="15" x14ac:dyDescent="0.25"/>
  <cols>
    <col min="1" max="1" width="14.140625" customWidth="1"/>
    <col min="2" max="2" width="54.7109375" customWidth="1"/>
    <col min="3" max="3" width="20.85546875" style="15" bestFit="1" customWidth="1"/>
    <col min="4" max="4" width="20.42578125" style="15" bestFit="1" customWidth="1"/>
  </cols>
  <sheetData>
    <row r="1" spans="1:4" x14ac:dyDescent="0.25">
      <c r="A1" s="40" t="s">
        <v>0</v>
      </c>
      <c r="B1" s="40"/>
      <c r="C1" s="40"/>
      <c r="D1" s="40"/>
    </row>
    <row r="2" spans="1:4" x14ac:dyDescent="0.25">
      <c r="A2" s="39" t="s">
        <v>86</v>
      </c>
      <c r="B2" s="39"/>
      <c r="C2" s="39"/>
      <c r="D2" s="39"/>
    </row>
    <row r="3" spans="1:4" x14ac:dyDescent="0.25">
      <c r="A3" s="38" t="s">
        <v>1</v>
      </c>
      <c r="B3" s="38"/>
      <c r="C3" s="38"/>
      <c r="D3" s="38"/>
    </row>
    <row r="4" spans="1:4" x14ac:dyDescent="0.25">
      <c r="A4" s="38" t="s">
        <v>85</v>
      </c>
      <c r="B4" s="38"/>
      <c r="C4" s="38"/>
      <c r="D4" s="38"/>
    </row>
    <row r="5" spans="1:4" ht="15.75" thickBot="1" x14ac:dyDescent="0.3">
      <c r="D5" s="13" t="s">
        <v>2</v>
      </c>
    </row>
    <row r="6" spans="1:4" ht="12.75" customHeight="1" x14ac:dyDescent="0.25">
      <c r="A6" s="30" t="s">
        <v>3</v>
      </c>
      <c r="B6" s="30" t="s">
        <v>84</v>
      </c>
      <c r="C6" s="30" t="s">
        <v>4</v>
      </c>
      <c r="D6" s="30" t="s">
        <v>5</v>
      </c>
    </row>
    <row r="7" spans="1:4" ht="12.75" customHeight="1" x14ac:dyDescent="0.25">
      <c r="A7" s="31"/>
      <c r="B7" s="31"/>
      <c r="C7" s="31"/>
      <c r="D7" s="31"/>
    </row>
    <row r="8" spans="1:4" ht="12.75" customHeight="1" thickBot="1" x14ac:dyDescent="0.3">
      <c r="A8" s="32"/>
      <c r="B8" s="32"/>
      <c r="C8" s="32"/>
      <c r="D8" s="32"/>
    </row>
    <row r="9" spans="1:4" s="19" customFormat="1" ht="12.75" customHeight="1" x14ac:dyDescent="0.25">
      <c r="A9" s="8" t="s">
        <v>6</v>
      </c>
      <c r="B9" s="6" t="s">
        <v>7</v>
      </c>
      <c r="C9" s="24">
        <v>4915774.0000000009</v>
      </c>
      <c r="D9" s="24">
        <v>3854920.3899999899</v>
      </c>
    </row>
    <row r="10" spans="1:4" s="19" customFormat="1" ht="12.75" customHeight="1" x14ac:dyDescent="0.25">
      <c r="A10" s="17"/>
      <c r="B10" s="6" t="s">
        <v>87</v>
      </c>
      <c r="C10" s="18">
        <v>5668090.0033333385</v>
      </c>
      <c r="D10" s="18">
        <v>5258913.0500000007</v>
      </c>
    </row>
    <row r="11" spans="1:4" s="19" customFormat="1" ht="12.75" customHeight="1" x14ac:dyDescent="0.25">
      <c r="A11" s="17"/>
      <c r="B11" s="6" t="s">
        <v>8</v>
      </c>
      <c r="C11" s="18">
        <v>2314893</v>
      </c>
      <c r="D11" s="18">
        <v>2180123.5899999985</v>
      </c>
    </row>
    <row r="12" spans="1:4" s="19" customFormat="1" ht="12.75" customHeight="1" x14ac:dyDescent="0.25">
      <c r="A12" s="17"/>
      <c r="B12" s="6" t="s">
        <v>9</v>
      </c>
      <c r="C12" s="18">
        <v>169832.99999999997</v>
      </c>
      <c r="D12" s="18">
        <v>219131.50999999992</v>
      </c>
    </row>
    <row r="13" spans="1:4" s="19" customFormat="1" ht="12.75" customHeight="1" x14ac:dyDescent="0.25">
      <c r="A13" s="17"/>
      <c r="B13" s="6" t="s">
        <v>10</v>
      </c>
      <c r="C13" s="18">
        <f>SUM(C14:C16)</f>
        <v>10726213</v>
      </c>
      <c r="D13" s="18">
        <f>SUM(D14:D16)</f>
        <v>8609736.7700000014</v>
      </c>
    </row>
    <row r="14" spans="1:4" s="23" customFormat="1" ht="12.75" customHeight="1" x14ac:dyDescent="0.25">
      <c r="A14" s="20"/>
      <c r="B14" s="7" t="s">
        <v>11</v>
      </c>
      <c r="C14" s="21">
        <v>9679391</v>
      </c>
      <c r="D14" s="22">
        <v>7743918.4000000004</v>
      </c>
    </row>
    <row r="15" spans="1:4" s="23" customFormat="1" ht="12.75" customHeight="1" x14ac:dyDescent="0.25">
      <c r="A15" s="20"/>
      <c r="B15" s="7" t="s">
        <v>12</v>
      </c>
      <c r="C15" s="22">
        <v>988368.99999999988</v>
      </c>
      <c r="D15" s="22">
        <v>800168.87000000046</v>
      </c>
    </row>
    <row r="16" spans="1:4" s="23" customFormat="1" ht="12.75" customHeight="1" x14ac:dyDescent="0.25">
      <c r="A16" s="20"/>
      <c r="B16" s="7" t="s">
        <v>13</v>
      </c>
      <c r="C16" s="21">
        <v>58453.000000000007</v>
      </c>
      <c r="D16" s="22">
        <v>65649.500000000015</v>
      </c>
    </row>
    <row r="17" spans="1:4" s="19" customFormat="1" ht="12.75" customHeight="1" x14ac:dyDescent="0.25">
      <c r="A17" s="17"/>
      <c r="B17" s="6" t="s">
        <v>14</v>
      </c>
      <c r="C17" s="18">
        <v>2295.0000000000005</v>
      </c>
      <c r="D17" s="18">
        <v>754.39</v>
      </c>
    </row>
    <row r="18" spans="1:4" s="19" customFormat="1" ht="12.75" customHeight="1" x14ac:dyDescent="0.25">
      <c r="A18" s="17"/>
      <c r="B18" s="6" t="s">
        <v>15</v>
      </c>
      <c r="C18" s="18">
        <v>0</v>
      </c>
      <c r="D18" s="18">
        <v>0</v>
      </c>
    </row>
    <row r="19" spans="1:4" s="23" customFormat="1" ht="12.75" customHeight="1" x14ac:dyDescent="0.25">
      <c r="A19" s="20"/>
      <c r="B19" s="7" t="s">
        <v>16</v>
      </c>
      <c r="C19" s="22">
        <v>0</v>
      </c>
      <c r="D19" s="22">
        <v>0</v>
      </c>
    </row>
    <row r="20" spans="1:4" s="23" customFormat="1" ht="12.75" customHeight="1" x14ac:dyDescent="0.25">
      <c r="A20" s="20"/>
      <c r="B20" s="7" t="s">
        <v>17</v>
      </c>
      <c r="C20" s="22">
        <v>0</v>
      </c>
      <c r="D20" s="22">
        <v>0</v>
      </c>
    </row>
    <row r="21" spans="1:4" s="23" customFormat="1" ht="12.75" customHeight="1" x14ac:dyDescent="0.25">
      <c r="A21" s="20"/>
      <c r="B21" s="7" t="s">
        <v>18</v>
      </c>
      <c r="C21" s="22">
        <v>0</v>
      </c>
      <c r="D21" s="22">
        <v>0</v>
      </c>
    </row>
    <row r="22" spans="1:4" s="23" customFormat="1" ht="12.75" customHeight="1" x14ac:dyDescent="0.25">
      <c r="A22" s="20"/>
      <c r="B22" s="7" t="s">
        <v>19</v>
      </c>
      <c r="C22" s="22">
        <v>0</v>
      </c>
      <c r="D22" s="22">
        <v>0</v>
      </c>
    </row>
    <row r="23" spans="1:4" s="19" customFormat="1" ht="12.75" customHeight="1" x14ac:dyDescent="0.25">
      <c r="A23" s="17"/>
      <c r="B23" s="6" t="s">
        <v>20</v>
      </c>
      <c r="C23" s="18">
        <v>1159938.9999999995</v>
      </c>
      <c r="D23" s="18">
        <v>1010928.659999999</v>
      </c>
    </row>
    <row r="24" spans="1:4" s="19" customFormat="1" ht="12.75" customHeight="1" x14ac:dyDescent="0.25">
      <c r="A24" s="17"/>
      <c r="B24" s="6" t="s">
        <v>21</v>
      </c>
      <c r="C24" s="18">
        <v>12147526.996666679</v>
      </c>
      <c r="D24" s="18">
        <v>9403954.5699999016</v>
      </c>
    </row>
    <row r="25" spans="1:4" s="19" customFormat="1" ht="12.75" customHeight="1" x14ac:dyDescent="0.25">
      <c r="A25" s="17"/>
      <c r="B25" s="6" t="s">
        <v>22</v>
      </c>
      <c r="C25" s="18">
        <v>0</v>
      </c>
      <c r="D25" s="18">
        <v>0</v>
      </c>
    </row>
    <row r="26" spans="1:4" s="19" customFormat="1" ht="12.75" customHeight="1" x14ac:dyDescent="0.25">
      <c r="A26" s="17"/>
      <c r="B26" s="6" t="s">
        <v>23</v>
      </c>
      <c r="C26" s="18">
        <v>0</v>
      </c>
      <c r="D26" s="18">
        <v>0</v>
      </c>
    </row>
    <row r="27" spans="1:4" s="19" customFormat="1" ht="12.75" customHeight="1" x14ac:dyDescent="0.25">
      <c r="A27" s="17"/>
      <c r="B27" s="6" t="s">
        <v>24</v>
      </c>
      <c r="C27" s="18">
        <v>2245167.0066666692</v>
      </c>
      <c r="D27" s="18">
        <v>2774003.6600000025</v>
      </c>
    </row>
    <row r="28" spans="1:4" s="19" customFormat="1" ht="12.75" customHeight="1" x14ac:dyDescent="0.25">
      <c r="A28" s="17"/>
      <c r="B28" s="6" t="s">
        <v>25</v>
      </c>
      <c r="C28" s="18">
        <v>0</v>
      </c>
      <c r="D28" s="18">
        <v>0</v>
      </c>
    </row>
    <row r="29" spans="1:4" s="19" customFormat="1" ht="12.75" customHeight="1" x14ac:dyDescent="0.25">
      <c r="A29" s="17"/>
      <c r="B29" s="6" t="s">
        <v>26</v>
      </c>
      <c r="C29" s="18">
        <v>0</v>
      </c>
      <c r="D29" s="18">
        <v>0</v>
      </c>
    </row>
    <row r="30" spans="1:4" s="19" customFormat="1" ht="12.75" customHeight="1" x14ac:dyDescent="0.25">
      <c r="A30" s="17"/>
      <c r="B30" s="6" t="s">
        <v>27</v>
      </c>
      <c r="C30" s="18">
        <v>508996.00000000052</v>
      </c>
      <c r="D30" s="18">
        <v>244902.64</v>
      </c>
    </row>
    <row r="31" spans="1:4" s="19" customFormat="1" ht="12.75" customHeight="1" thickBot="1" x14ac:dyDescent="0.3">
      <c r="A31" s="17"/>
      <c r="B31" s="6" t="s">
        <v>28</v>
      </c>
      <c r="C31" s="18">
        <v>2421849.0000000014</v>
      </c>
      <c r="D31" s="18">
        <v>453194.93999999989</v>
      </c>
    </row>
    <row r="32" spans="1:4" ht="15.75" customHeight="1" thickBot="1" x14ac:dyDescent="0.3">
      <c r="A32" s="11" t="s">
        <v>29</v>
      </c>
      <c r="B32" s="12"/>
      <c r="C32" s="14">
        <f>SUM(C9:C13,C17:C18,C23:C31)</f>
        <v>42280576.006666683</v>
      </c>
      <c r="D32" s="14">
        <f>SUM(D9:D13,D17:D18,D23:D31)</f>
        <v>34010564.16999989</v>
      </c>
    </row>
    <row r="33" spans="1:4" ht="12.75" customHeight="1" x14ac:dyDescent="0.25">
      <c r="A33" s="30" t="s">
        <v>3</v>
      </c>
      <c r="B33" s="30" t="s">
        <v>84</v>
      </c>
      <c r="C33" s="33" t="s">
        <v>4</v>
      </c>
      <c r="D33" s="33" t="s">
        <v>5</v>
      </c>
    </row>
    <row r="34" spans="1:4" ht="12.75" customHeight="1" x14ac:dyDescent="0.25">
      <c r="A34" s="31"/>
      <c r="B34" s="31"/>
      <c r="C34" s="34"/>
      <c r="D34" s="34"/>
    </row>
    <row r="35" spans="1:4" ht="12.75" customHeight="1" thickBot="1" x14ac:dyDescent="0.3">
      <c r="A35" s="32"/>
      <c r="B35" s="32"/>
      <c r="C35" s="35"/>
      <c r="D35" s="35"/>
    </row>
    <row r="36" spans="1:4" s="19" customFormat="1" ht="12.75" customHeight="1" x14ac:dyDescent="0.25">
      <c r="A36" s="8" t="s">
        <v>30</v>
      </c>
      <c r="B36" s="2" t="s">
        <v>31</v>
      </c>
      <c r="C36" s="18">
        <v>5408777.9999999925</v>
      </c>
      <c r="D36" s="24">
        <v>4562891.1800000044</v>
      </c>
    </row>
    <row r="37" spans="1:4" s="19" customFormat="1" ht="12.75" customHeight="1" x14ac:dyDescent="0.25">
      <c r="A37" s="1"/>
      <c r="B37" s="2" t="s">
        <v>32</v>
      </c>
      <c r="C37" s="18">
        <v>8977492.9966666251</v>
      </c>
      <c r="D37" s="18">
        <v>5400594.4900000095</v>
      </c>
    </row>
    <row r="38" spans="1:4" s="19" customFormat="1" ht="12.75" customHeight="1" x14ac:dyDescent="0.25">
      <c r="A38" s="1"/>
      <c r="B38" s="2" t="s">
        <v>33</v>
      </c>
      <c r="C38" s="18">
        <v>2527470.9966666647</v>
      </c>
      <c r="D38" s="18">
        <v>1798251.8200000043</v>
      </c>
    </row>
    <row r="39" spans="1:4" s="19" customFormat="1" ht="12.75" customHeight="1" x14ac:dyDescent="0.25">
      <c r="A39" s="1"/>
      <c r="B39" s="2" t="s">
        <v>34</v>
      </c>
      <c r="C39" s="18">
        <f>SUM(C40:C43)</f>
        <v>7603050.0000000019</v>
      </c>
      <c r="D39" s="18">
        <f>SUM(D40:D43)</f>
        <v>6767034.9899999956</v>
      </c>
    </row>
    <row r="40" spans="1:4" s="23" customFormat="1" ht="12.75" customHeight="1" x14ac:dyDescent="0.25">
      <c r="A40" s="4"/>
      <c r="B40" s="3" t="s">
        <v>35</v>
      </c>
      <c r="C40" s="22">
        <v>2052068.0000000023</v>
      </c>
      <c r="D40" s="22">
        <v>2149638.1300000036</v>
      </c>
    </row>
    <row r="41" spans="1:4" s="23" customFormat="1" ht="12.75" customHeight="1" x14ac:dyDescent="0.25">
      <c r="A41" s="4"/>
      <c r="B41" s="3" t="s">
        <v>36</v>
      </c>
      <c r="C41" s="21">
        <v>1346771.9999999993</v>
      </c>
      <c r="D41" s="22">
        <v>1182962.2999999914</v>
      </c>
    </row>
    <row r="42" spans="1:4" s="23" customFormat="1" ht="12.75" customHeight="1" x14ac:dyDescent="0.25">
      <c r="A42" s="4"/>
      <c r="B42" s="3" t="s">
        <v>37</v>
      </c>
      <c r="C42" s="21">
        <v>4202036</v>
      </c>
      <c r="D42" s="22">
        <v>3434039.49</v>
      </c>
    </row>
    <row r="43" spans="1:4" s="23" customFormat="1" ht="12.75" customHeight="1" x14ac:dyDescent="0.25">
      <c r="A43" s="4"/>
      <c r="B43" s="3" t="s">
        <v>38</v>
      </c>
      <c r="C43" s="21">
        <v>2173.9999999999995</v>
      </c>
      <c r="D43" s="22">
        <v>395.06999999999994</v>
      </c>
    </row>
    <row r="44" spans="1:4" s="19" customFormat="1" ht="12.75" customHeight="1" x14ac:dyDescent="0.25">
      <c r="A44" s="1"/>
      <c r="B44" s="2" t="s">
        <v>20</v>
      </c>
      <c r="C44" s="18">
        <v>867064.99999999942</v>
      </c>
      <c r="D44" s="18">
        <v>773867.62999999977</v>
      </c>
    </row>
    <row r="45" spans="1:4" s="19" customFormat="1" ht="12.75" customHeight="1" x14ac:dyDescent="0.25">
      <c r="A45" s="1"/>
      <c r="B45" s="2" t="s">
        <v>21</v>
      </c>
      <c r="C45" s="18">
        <v>16765900.003333371</v>
      </c>
      <c r="D45" s="18">
        <v>13895603.99999995</v>
      </c>
    </row>
    <row r="46" spans="1:4" s="19" customFormat="1" ht="12.75" customHeight="1" x14ac:dyDescent="0.25">
      <c r="A46" s="1"/>
      <c r="B46" s="2" t="s">
        <v>22</v>
      </c>
      <c r="C46" s="18">
        <v>0</v>
      </c>
      <c r="D46" s="18">
        <v>0</v>
      </c>
    </row>
    <row r="47" spans="1:4" s="19" customFormat="1" ht="12.75" customHeight="1" x14ac:dyDescent="0.25">
      <c r="A47" s="1"/>
      <c r="B47" s="2" t="s">
        <v>23</v>
      </c>
      <c r="C47" s="18">
        <v>0</v>
      </c>
      <c r="D47" s="18">
        <v>0</v>
      </c>
    </row>
    <row r="48" spans="1:4" s="19" customFormat="1" ht="12.75" customHeight="1" x14ac:dyDescent="0.25">
      <c r="A48" s="1"/>
      <c r="B48" s="2" t="s">
        <v>24</v>
      </c>
      <c r="C48" s="18">
        <v>2368645</v>
      </c>
      <c r="D48" s="18">
        <v>3075499.9200000027</v>
      </c>
    </row>
    <row r="49" spans="1:4" s="19" customFormat="1" ht="12.75" customHeight="1" x14ac:dyDescent="0.25">
      <c r="A49" s="1"/>
      <c r="B49" s="2" t="s">
        <v>25</v>
      </c>
      <c r="C49" s="18">
        <v>0</v>
      </c>
      <c r="D49" s="18">
        <v>0</v>
      </c>
    </row>
    <row r="50" spans="1:4" s="19" customFormat="1" ht="12.75" customHeight="1" x14ac:dyDescent="0.25">
      <c r="A50" s="1"/>
      <c r="B50" s="2" t="s">
        <v>26</v>
      </c>
      <c r="C50" s="18">
        <v>0</v>
      </c>
      <c r="D50" s="18">
        <v>0</v>
      </c>
    </row>
    <row r="51" spans="1:4" s="19" customFormat="1" ht="12.75" customHeight="1" x14ac:dyDescent="0.25">
      <c r="A51" s="1"/>
      <c r="B51" s="2" t="s">
        <v>27</v>
      </c>
      <c r="C51" s="18">
        <v>136797.00000000003</v>
      </c>
      <c r="D51" s="18">
        <v>114663.29</v>
      </c>
    </row>
    <row r="52" spans="1:4" s="19" customFormat="1" ht="12.75" customHeight="1" thickBot="1" x14ac:dyDescent="0.3">
      <c r="A52" s="1"/>
      <c r="B52" s="2" t="s">
        <v>28</v>
      </c>
      <c r="C52" s="18">
        <v>13935799.003333313</v>
      </c>
      <c r="D52" s="18">
        <v>9645484.9700000025</v>
      </c>
    </row>
    <row r="53" spans="1:4" ht="15.75" customHeight="1" thickBot="1" x14ac:dyDescent="0.3">
      <c r="A53" s="11" t="s">
        <v>39</v>
      </c>
      <c r="B53" s="12"/>
      <c r="C53" s="14">
        <f>SUM(C36:C39,C44:C52)</f>
        <v>58590997.99999997</v>
      </c>
      <c r="D53" s="14">
        <f>SUM(D36:D39,D44:D52)</f>
        <v>46033892.289999962</v>
      </c>
    </row>
    <row r="54" spans="1:4" ht="12.75" customHeight="1" x14ac:dyDescent="0.25">
      <c r="A54" s="30" t="s">
        <v>3</v>
      </c>
      <c r="B54" s="30" t="s">
        <v>84</v>
      </c>
      <c r="C54" s="33" t="s">
        <v>4</v>
      </c>
      <c r="D54" s="33" t="s">
        <v>5</v>
      </c>
    </row>
    <row r="55" spans="1:4" ht="12.75" customHeight="1" x14ac:dyDescent="0.25">
      <c r="A55" s="31"/>
      <c r="B55" s="31"/>
      <c r="C55" s="34"/>
      <c r="D55" s="34"/>
    </row>
    <row r="56" spans="1:4" ht="12.75" customHeight="1" thickBot="1" x14ac:dyDescent="0.3">
      <c r="A56" s="32"/>
      <c r="B56" s="32"/>
      <c r="C56" s="35"/>
      <c r="D56" s="35"/>
    </row>
    <row r="57" spans="1:4" s="19" customFormat="1" ht="12.75" customHeight="1" x14ac:dyDescent="0.25">
      <c r="A57" s="8" t="s">
        <v>40</v>
      </c>
      <c r="B57" s="2" t="s">
        <v>41</v>
      </c>
      <c r="C57" s="18">
        <f>SUM(C58:C60)</f>
        <v>12964565.999999996</v>
      </c>
      <c r="D57" s="18">
        <f>SUM(D58:D60)</f>
        <v>10818760.600000001</v>
      </c>
    </row>
    <row r="58" spans="1:4" s="23" customFormat="1" ht="12.75" customHeight="1" x14ac:dyDescent="0.25">
      <c r="A58" s="4"/>
      <c r="B58" s="3" t="s">
        <v>42</v>
      </c>
      <c r="C58" s="21">
        <v>171775</v>
      </c>
      <c r="D58" s="21">
        <v>115128.29999999999</v>
      </c>
    </row>
    <row r="59" spans="1:4" s="23" customFormat="1" ht="12.75" customHeight="1" x14ac:dyDescent="0.25">
      <c r="A59" s="4"/>
      <c r="B59" s="3" t="s">
        <v>43</v>
      </c>
      <c r="C59" s="21">
        <v>6401576</v>
      </c>
      <c r="D59" s="21">
        <v>5520979.8200000003</v>
      </c>
    </row>
    <row r="60" spans="1:4" s="23" customFormat="1" ht="12.75" customHeight="1" x14ac:dyDescent="0.25">
      <c r="A60" s="4"/>
      <c r="B60" s="3" t="s">
        <v>44</v>
      </c>
      <c r="C60" s="21">
        <v>6391214.9999999972</v>
      </c>
      <c r="D60" s="21">
        <v>5182652.4800000004</v>
      </c>
    </row>
    <row r="61" spans="1:4" s="19" customFormat="1" ht="12.75" customHeight="1" x14ac:dyDescent="0.25">
      <c r="A61" s="1"/>
      <c r="B61" s="2" t="s">
        <v>45</v>
      </c>
      <c r="C61" s="25">
        <v>1259216.0000000002</v>
      </c>
      <c r="D61" s="18">
        <v>1206708.5500000003</v>
      </c>
    </row>
    <row r="62" spans="1:4" s="19" customFormat="1" ht="12.75" customHeight="1" x14ac:dyDescent="0.25">
      <c r="A62" s="1"/>
      <c r="B62" s="2" t="s">
        <v>46</v>
      </c>
      <c r="C62" s="25">
        <v>6757558.0000000037</v>
      </c>
      <c r="D62" s="18">
        <v>6434885.7999999933</v>
      </c>
    </row>
    <row r="63" spans="1:4" s="19" customFormat="1" ht="12.75" customHeight="1" x14ac:dyDescent="0.25">
      <c r="A63" s="1"/>
      <c r="B63" s="2" t="s">
        <v>47</v>
      </c>
      <c r="C63" s="25">
        <v>800375.00000000128</v>
      </c>
      <c r="D63" s="18">
        <v>738707.01999999967</v>
      </c>
    </row>
    <row r="64" spans="1:4" s="19" customFormat="1" ht="12.75" customHeight="1" x14ac:dyDescent="0.25">
      <c r="A64" s="1"/>
      <c r="B64" s="2" t="s">
        <v>48</v>
      </c>
      <c r="C64" s="25">
        <v>686634.99999999965</v>
      </c>
      <c r="D64" s="18">
        <v>547875.58000000007</v>
      </c>
    </row>
    <row r="65" spans="1:4" s="19" customFormat="1" ht="12.75" customHeight="1" x14ac:dyDescent="0.25">
      <c r="A65" s="1"/>
      <c r="B65" s="2" t="s">
        <v>49</v>
      </c>
      <c r="C65" s="25">
        <v>1519647.996666668</v>
      </c>
      <c r="D65" s="18">
        <v>1299342.7400000007</v>
      </c>
    </row>
    <row r="66" spans="1:4" s="19" customFormat="1" ht="12.75" customHeight="1" x14ac:dyDescent="0.25">
      <c r="A66" s="1"/>
      <c r="B66" s="2" t="s">
        <v>20</v>
      </c>
      <c r="C66" s="25">
        <v>7408821.9966666689</v>
      </c>
      <c r="D66" s="18">
        <v>6113049.0499999942</v>
      </c>
    </row>
    <row r="67" spans="1:4" s="19" customFormat="1" ht="12.75" customHeight="1" x14ac:dyDescent="0.25">
      <c r="A67" s="1"/>
      <c r="B67" s="2" t="s">
        <v>21</v>
      </c>
      <c r="C67" s="25">
        <v>10471234.003333367</v>
      </c>
      <c r="D67" s="18">
        <v>8888791.9800000116</v>
      </c>
    </row>
    <row r="68" spans="1:4" s="19" customFormat="1" ht="12.75" customHeight="1" x14ac:dyDescent="0.25">
      <c r="A68" s="1"/>
      <c r="B68" s="2" t="s">
        <v>22</v>
      </c>
      <c r="C68" s="18">
        <v>0</v>
      </c>
      <c r="D68" s="18">
        <v>0</v>
      </c>
    </row>
    <row r="69" spans="1:4" s="19" customFormat="1" ht="12.75" customHeight="1" x14ac:dyDescent="0.25">
      <c r="A69" s="1"/>
      <c r="B69" s="2" t="s">
        <v>23</v>
      </c>
      <c r="C69" s="18">
        <v>0</v>
      </c>
      <c r="D69" s="18">
        <v>0</v>
      </c>
    </row>
    <row r="70" spans="1:4" s="19" customFormat="1" ht="12.75" customHeight="1" x14ac:dyDescent="0.25">
      <c r="A70" s="1"/>
      <c r="B70" s="2" t="s">
        <v>24</v>
      </c>
      <c r="C70" s="25">
        <v>2340133.0000000009</v>
      </c>
      <c r="D70" s="18">
        <v>2927351.7199999988</v>
      </c>
    </row>
    <row r="71" spans="1:4" s="19" customFormat="1" ht="12.75" customHeight="1" x14ac:dyDescent="0.25">
      <c r="A71" s="1"/>
      <c r="B71" s="2" t="s">
        <v>25</v>
      </c>
      <c r="C71" s="18">
        <v>0</v>
      </c>
      <c r="D71" s="18">
        <v>0</v>
      </c>
    </row>
    <row r="72" spans="1:4" s="19" customFormat="1" ht="12.75" customHeight="1" x14ac:dyDescent="0.25">
      <c r="A72" s="1"/>
      <c r="B72" s="2" t="s">
        <v>26</v>
      </c>
      <c r="C72" s="18">
        <v>0</v>
      </c>
      <c r="D72" s="18">
        <v>0</v>
      </c>
    </row>
    <row r="73" spans="1:4" s="19" customFormat="1" ht="12.75" customHeight="1" x14ac:dyDescent="0.25">
      <c r="A73" s="1"/>
      <c r="B73" s="2" t="s">
        <v>27</v>
      </c>
      <c r="C73" s="25">
        <v>64032.000000000022</v>
      </c>
      <c r="D73" s="18">
        <v>44351.670000000006</v>
      </c>
    </row>
    <row r="74" spans="1:4" s="19" customFormat="1" ht="12.75" customHeight="1" thickBot="1" x14ac:dyDescent="0.3">
      <c r="A74" s="1"/>
      <c r="B74" s="2" t="s">
        <v>28</v>
      </c>
      <c r="C74" s="25">
        <v>3429113.0066666654</v>
      </c>
      <c r="D74" s="18">
        <v>1130978.7300000002</v>
      </c>
    </row>
    <row r="75" spans="1:4" ht="15.75" customHeight="1" thickBot="1" x14ac:dyDescent="0.3">
      <c r="A75" s="36" t="s">
        <v>50</v>
      </c>
      <c r="B75" s="37"/>
      <c r="C75" s="14">
        <f>SUM(C57,C61:C74)</f>
        <v>47701332.003333375</v>
      </c>
      <c r="D75" s="14">
        <f>SUM(D57,D61:D74)</f>
        <v>40150803.440000005</v>
      </c>
    </row>
    <row r="76" spans="1:4" ht="12.75" customHeight="1" x14ac:dyDescent="0.25">
      <c r="A76" s="30" t="s">
        <v>3</v>
      </c>
      <c r="B76" s="30" t="s">
        <v>84</v>
      </c>
      <c r="C76" s="33" t="s">
        <v>4</v>
      </c>
      <c r="D76" s="33" t="s">
        <v>5</v>
      </c>
    </row>
    <row r="77" spans="1:4" ht="12.75" customHeight="1" x14ac:dyDescent="0.25">
      <c r="A77" s="31"/>
      <c r="B77" s="31"/>
      <c r="C77" s="34"/>
      <c r="D77" s="34"/>
    </row>
    <row r="78" spans="1:4" ht="12.75" customHeight="1" thickBot="1" x14ac:dyDescent="0.3">
      <c r="A78" s="32"/>
      <c r="B78" s="32"/>
      <c r="C78" s="35"/>
      <c r="D78" s="35"/>
    </row>
    <row r="79" spans="1:4" s="19" customFormat="1" ht="12.75" customHeight="1" x14ac:dyDescent="0.25">
      <c r="A79" s="1" t="s">
        <v>51</v>
      </c>
      <c r="B79" s="8" t="s">
        <v>52</v>
      </c>
      <c r="C79" s="27">
        <f>SUM(C80:C83)</f>
        <v>12886117</v>
      </c>
      <c r="D79" s="27">
        <f>SUM(D80:D83)</f>
        <v>11027276.530000001</v>
      </c>
    </row>
    <row r="80" spans="1:4" ht="12.75" customHeight="1" x14ac:dyDescent="0.25">
      <c r="A80" s="1"/>
      <c r="B80" s="5" t="s">
        <v>53</v>
      </c>
      <c r="C80" s="16">
        <v>9761</v>
      </c>
      <c r="D80" s="16">
        <v>19370.890000000003</v>
      </c>
    </row>
    <row r="81" spans="1:4" s="23" customFormat="1" ht="12.75" customHeight="1" x14ac:dyDescent="0.25">
      <c r="A81" s="4"/>
      <c r="B81" s="5" t="s">
        <v>54</v>
      </c>
      <c r="C81" s="21">
        <v>714610.00000000012</v>
      </c>
      <c r="D81" s="21">
        <v>635689.19999999995</v>
      </c>
    </row>
    <row r="82" spans="1:4" s="23" customFormat="1" ht="12.75" customHeight="1" x14ac:dyDescent="0.25">
      <c r="A82" s="4"/>
      <c r="B82" s="5" t="s">
        <v>55</v>
      </c>
      <c r="C82" s="21">
        <v>5744772.9999999991</v>
      </c>
      <c r="D82" s="22">
        <v>5227531.6100000003</v>
      </c>
    </row>
    <row r="83" spans="1:4" s="23" customFormat="1" ht="12.75" customHeight="1" x14ac:dyDescent="0.25">
      <c r="A83" s="4"/>
      <c r="B83" s="5" t="s">
        <v>56</v>
      </c>
      <c r="C83" s="21">
        <v>6416973</v>
      </c>
      <c r="D83" s="22">
        <v>5144684.83</v>
      </c>
    </row>
    <row r="84" spans="1:4" s="19" customFormat="1" ht="12.75" customHeight="1" x14ac:dyDescent="0.25">
      <c r="A84" s="1"/>
      <c r="B84" s="10" t="s">
        <v>57</v>
      </c>
      <c r="C84" s="18">
        <v>14523125.993333338</v>
      </c>
      <c r="D84" s="18">
        <v>13443664.999999981</v>
      </c>
    </row>
    <row r="85" spans="1:4" s="19" customFormat="1" ht="12.75" customHeight="1" x14ac:dyDescent="0.25">
      <c r="A85" s="1"/>
      <c r="B85" s="10" t="s">
        <v>58</v>
      </c>
      <c r="C85" s="18">
        <f>SUM(C86:C87)</f>
        <v>41638531</v>
      </c>
      <c r="D85" s="18">
        <f>SUM(D86:D87)</f>
        <v>35397101.290000021</v>
      </c>
    </row>
    <row r="86" spans="1:4" s="23" customFormat="1" ht="12.75" customHeight="1" x14ac:dyDescent="0.25">
      <c r="A86" s="4"/>
      <c r="B86" s="5" t="s">
        <v>59</v>
      </c>
      <c r="C86" s="21">
        <v>6861105</v>
      </c>
      <c r="D86" s="21">
        <v>7052028.8000000007</v>
      </c>
    </row>
    <row r="87" spans="1:4" s="23" customFormat="1" ht="12.75" customHeight="1" x14ac:dyDescent="0.25">
      <c r="A87" s="4"/>
      <c r="B87" s="5" t="s">
        <v>60</v>
      </c>
      <c r="C87" s="21">
        <v>34777426</v>
      </c>
      <c r="D87" s="21">
        <v>28345072.490000017</v>
      </c>
    </row>
    <row r="88" spans="1:4" s="19" customFormat="1" ht="12.75" customHeight="1" x14ac:dyDescent="0.25">
      <c r="A88" s="1"/>
      <c r="B88" s="2" t="s">
        <v>20</v>
      </c>
      <c r="C88" s="26">
        <v>4155825.0033333316</v>
      </c>
      <c r="D88" s="18">
        <v>3445811.1900000018</v>
      </c>
    </row>
    <row r="89" spans="1:4" s="19" customFormat="1" ht="12.75" customHeight="1" x14ac:dyDescent="0.25">
      <c r="A89" s="1"/>
      <c r="B89" s="2" t="s">
        <v>21</v>
      </c>
      <c r="C89" s="26">
        <v>60034310.99333325</v>
      </c>
      <c r="D89" s="18">
        <v>61359908.970001444</v>
      </c>
    </row>
    <row r="90" spans="1:4" s="19" customFormat="1" ht="12.75" customHeight="1" x14ac:dyDescent="0.25">
      <c r="A90" s="1"/>
      <c r="B90" s="2" t="s">
        <v>22</v>
      </c>
      <c r="C90" s="18">
        <v>0</v>
      </c>
      <c r="D90" s="18">
        <v>0</v>
      </c>
    </row>
    <row r="91" spans="1:4" s="19" customFormat="1" ht="12.75" customHeight="1" x14ac:dyDescent="0.25">
      <c r="A91" s="1"/>
      <c r="B91" s="2" t="s">
        <v>23</v>
      </c>
      <c r="C91" s="18">
        <v>0</v>
      </c>
      <c r="D91" s="18">
        <v>0</v>
      </c>
    </row>
    <row r="92" spans="1:4" s="19" customFormat="1" ht="12.75" customHeight="1" x14ac:dyDescent="0.25">
      <c r="A92" s="1"/>
      <c r="B92" s="2" t="s">
        <v>24</v>
      </c>
      <c r="C92" s="18">
        <v>10017228.996666664</v>
      </c>
      <c r="D92" s="18">
        <v>13366635.069999911</v>
      </c>
    </row>
    <row r="93" spans="1:4" s="19" customFormat="1" ht="12.75" customHeight="1" x14ac:dyDescent="0.25">
      <c r="A93" s="1"/>
      <c r="B93" s="2" t="s">
        <v>25</v>
      </c>
      <c r="C93" s="18">
        <v>0</v>
      </c>
      <c r="D93" s="18">
        <v>0</v>
      </c>
    </row>
    <row r="94" spans="1:4" s="19" customFormat="1" ht="12.75" customHeight="1" x14ac:dyDescent="0.25">
      <c r="A94" s="1"/>
      <c r="B94" s="2" t="s">
        <v>26</v>
      </c>
      <c r="C94" s="18">
        <v>0</v>
      </c>
      <c r="D94" s="18">
        <v>0</v>
      </c>
    </row>
    <row r="95" spans="1:4" s="19" customFormat="1" ht="12.75" customHeight="1" x14ac:dyDescent="0.25">
      <c r="A95" s="1"/>
      <c r="B95" s="2" t="s">
        <v>27</v>
      </c>
      <c r="C95" s="26">
        <v>516569.99999999942</v>
      </c>
      <c r="D95" s="18">
        <v>436332.3600000001</v>
      </c>
    </row>
    <row r="96" spans="1:4" s="19" customFormat="1" ht="12.75" customHeight="1" thickBot="1" x14ac:dyDescent="0.3">
      <c r="A96" s="1"/>
      <c r="B96" s="2" t="s">
        <v>28</v>
      </c>
      <c r="C96" s="26">
        <v>6611782.9866666514</v>
      </c>
      <c r="D96" s="18">
        <v>3660961.37</v>
      </c>
    </row>
    <row r="97" spans="1:4" ht="15.75" customHeight="1" thickBot="1" x14ac:dyDescent="0.3">
      <c r="A97" s="36" t="s">
        <v>61</v>
      </c>
      <c r="B97" s="37"/>
      <c r="C97" s="14">
        <f>SUM(C79,C84:C85,C88:C96)</f>
        <v>150383491.97333324</v>
      </c>
      <c r="D97" s="14">
        <f>SUM(D79,D84:D85,D88:D96)</f>
        <v>142137691.78000137</v>
      </c>
    </row>
    <row r="98" spans="1:4" ht="12.75" customHeight="1" x14ac:dyDescent="0.25">
      <c r="A98" s="30" t="s">
        <v>3</v>
      </c>
      <c r="B98" s="30" t="s">
        <v>84</v>
      </c>
      <c r="C98" s="33" t="s">
        <v>4</v>
      </c>
      <c r="D98" s="33" t="s">
        <v>5</v>
      </c>
    </row>
    <row r="99" spans="1:4" ht="12.75" customHeight="1" x14ac:dyDescent="0.25">
      <c r="A99" s="31"/>
      <c r="B99" s="31"/>
      <c r="C99" s="34"/>
      <c r="D99" s="34"/>
    </row>
    <row r="100" spans="1:4" ht="12.75" customHeight="1" thickBot="1" x14ac:dyDescent="0.3">
      <c r="A100" s="32"/>
      <c r="B100" s="32"/>
      <c r="C100" s="35"/>
      <c r="D100" s="35"/>
    </row>
    <row r="101" spans="1:4" s="19" customFormat="1" ht="12.75" customHeight="1" x14ac:dyDescent="0.25">
      <c r="A101" s="8" t="s">
        <v>62</v>
      </c>
      <c r="B101" s="9" t="s">
        <v>63</v>
      </c>
      <c r="C101" s="24">
        <v>1291843.0033333302</v>
      </c>
      <c r="D101" s="24">
        <v>1808611.6699999995</v>
      </c>
    </row>
    <row r="102" spans="1:4" s="19" customFormat="1" ht="12.75" customHeight="1" x14ac:dyDescent="0.25">
      <c r="A102" s="1"/>
      <c r="B102" s="10" t="s">
        <v>64</v>
      </c>
      <c r="C102" s="18">
        <f>SUM(C103:C105)</f>
        <v>3205074.0000000014</v>
      </c>
      <c r="D102" s="18">
        <f>SUM(D103:D105)</f>
        <v>1807882.8099999987</v>
      </c>
    </row>
    <row r="103" spans="1:4" s="23" customFormat="1" ht="12.75" customHeight="1" x14ac:dyDescent="0.25">
      <c r="A103" s="4"/>
      <c r="B103" s="5" t="s">
        <v>65</v>
      </c>
      <c r="C103" s="22">
        <v>0</v>
      </c>
      <c r="D103" s="22">
        <v>0</v>
      </c>
    </row>
    <row r="104" spans="1:4" s="23" customFormat="1" ht="12.75" customHeight="1" x14ac:dyDescent="0.25">
      <c r="A104" s="4"/>
      <c r="B104" s="5" t="s">
        <v>66</v>
      </c>
      <c r="C104" s="21">
        <v>48542.000000000036</v>
      </c>
      <c r="D104" s="21">
        <v>38681.549999999996</v>
      </c>
    </row>
    <row r="105" spans="1:4" s="23" customFormat="1" ht="12.75" customHeight="1" x14ac:dyDescent="0.25">
      <c r="A105" s="4"/>
      <c r="B105" s="5" t="s">
        <v>67</v>
      </c>
      <c r="C105" s="21">
        <v>3156532.0000000014</v>
      </c>
      <c r="D105" s="21">
        <v>1769201.2599999986</v>
      </c>
    </row>
    <row r="106" spans="1:4" s="19" customFormat="1" ht="12.75" customHeight="1" x14ac:dyDescent="0.25">
      <c r="A106" s="1"/>
      <c r="B106" s="1" t="s">
        <v>68</v>
      </c>
      <c r="C106" s="18">
        <v>3205258.9966666689</v>
      </c>
      <c r="D106" s="18">
        <v>3340307.2300000116</v>
      </c>
    </row>
    <row r="107" spans="1:4" s="19" customFormat="1" ht="12.75" customHeight="1" x14ac:dyDescent="0.25">
      <c r="A107" s="1"/>
      <c r="B107" s="1" t="s">
        <v>69</v>
      </c>
      <c r="C107" s="18">
        <v>5.4569682106375694E-12</v>
      </c>
      <c r="D107" s="18">
        <v>0</v>
      </c>
    </row>
    <row r="108" spans="1:4" s="19" customFormat="1" ht="12.75" customHeight="1" x14ac:dyDescent="0.25">
      <c r="A108" s="1"/>
      <c r="B108" s="1" t="s">
        <v>20</v>
      </c>
      <c r="C108" s="18">
        <v>1248535.0000000002</v>
      </c>
      <c r="D108" s="18">
        <v>838185.84999999951</v>
      </c>
    </row>
    <row r="109" spans="1:4" s="19" customFormat="1" ht="12.75" customHeight="1" x14ac:dyDescent="0.25">
      <c r="A109" s="1"/>
      <c r="B109" s="1" t="s">
        <v>21</v>
      </c>
      <c r="C109" s="18">
        <v>8255551.996666736</v>
      </c>
      <c r="D109" s="18">
        <v>7011411.2599999895</v>
      </c>
    </row>
    <row r="110" spans="1:4" s="19" customFormat="1" ht="12.75" customHeight="1" x14ac:dyDescent="0.25">
      <c r="A110" s="1"/>
      <c r="B110" s="1" t="s">
        <v>22</v>
      </c>
      <c r="C110" s="18">
        <v>0</v>
      </c>
      <c r="D110" s="18">
        <v>0</v>
      </c>
    </row>
    <row r="111" spans="1:4" s="19" customFormat="1" ht="12.75" customHeight="1" x14ac:dyDescent="0.25">
      <c r="A111" s="1"/>
      <c r="B111" s="1" t="s">
        <v>23</v>
      </c>
      <c r="C111" s="18">
        <v>0</v>
      </c>
      <c r="D111" s="18">
        <v>0</v>
      </c>
    </row>
    <row r="112" spans="1:4" s="19" customFormat="1" ht="12.75" customHeight="1" x14ac:dyDescent="0.25">
      <c r="A112" s="1"/>
      <c r="B112" s="1" t="s">
        <v>24</v>
      </c>
      <c r="C112" s="18">
        <v>544073.99999999942</v>
      </c>
      <c r="D112" s="18">
        <v>642993.5200000006</v>
      </c>
    </row>
    <row r="113" spans="1:4" s="19" customFormat="1" ht="12.75" customHeight="1" x14ac:dyDescent="0.25">
      <c r="A113" s="1"/>
      <c r="B113" s="1" t="s">
        <v>25</v>
      </c>
      <c r="C113" s="18">
        <v>0</v>
      </c>
      <c r="D113" s="18">
        <v>0</v>
      </c>
    </row>
    <row r="114" spans="1:4" s="19" customFormat="1" ht="12.75" customHeight="1" x14ac:dyDescent="0.25">
      <c r="A114" s="1"/>
      <c r="B114" s="1" t="s">
        <v>26</v>
      </c>
      <c r="C114" s="18">
        <v>0</v>
      </c>
      <c r="D114" s="18">
        <v>0</v>
      </c>
    </row>
    <row r="115" spans="1:4" s="19" customFormat="1" ht="12.75" customHeight="1" x14ac:dyDescent="0.25">
      <c r="A115" s="1"/>
      <c r="B115" s="2" t="s">
        <v>27</v>
      </c>
      <c r="C115" s="18">
        <v>33309.999999999993</v>
      </c>
      <c r="D115" s="18">
        <v>30382.249999999993</v>
      </c>
    </row>
    <row r="116" spans="1:4" s="19" customFormat="1" ht="12.75" customHeight="1" thickBot="1" x14ac:dyDescent="0.3">
      <c r="A116" s="1"/>
      <c r="B116" s="2" t="s">
        <v>28</v>
      </c>
      <c r="C116" s="18">
        <v>1271041.9966666666</v>
      </c>
      <c r="D116" s="28">
        <v>993184.91999999969</v>
      </c>
    </row>
    <row r="117" spans="1:4" ht="15.75" customHeight="1" thickBot="1" x14ac:dyDescent="0.3">
      <c r="A117" s="36" t="s">
        <v>70</v>
      </c>
      <c r="B117" s="37"/>
      <c r="C117" s="14">
        <f>SUM(C101:C102,C106:C116)</f>
        <v>19054688.993333403</v>
      </c>
      <c r="D117" s="14">
        <f>SUM(D101:D102,D106:D116)</f>
        <v>16472959.510000002</v>
      </c>
    </row>
    <row r="118" spans="1:4" ht="12.75" customHeight="1" x14ac:dyDescent="0.25">
      <c r="A118" s="30" t="s">
        <v>3</v>
      </c>
      <c r="B118" s="30" t="s">
        <v>84</v>
      </c>
      <c r="C118" s="33" t="s">
        <v>4</v>
      </c>
      <c r="D118" s="33" t="s">
        <v>5</v>
      </c>
    </row>
    <row r="119" spans="1:4" ht="12.75" customHeight="1" x14ac:dyDescent="0.25">
      <c r="A119" s="31"/>
      <c r="B119" s="31"/>
      <c r="C119" s="34"/>
      <c r="D119" s="34"/>
    </row>
    <row r="120" spans="1:4" ht="12.75" customHeight="1" thickBot="1" x14ac:dyDescent="0.3">
      <c r="A120" s="32"/>
      <c r="B120" s="32"/>
      <c r="C120" s="35"/>
      <c r="D120" s="35"/>
    </row>
    <row r="121" spans="1:4" s="19" customFormat="1" ht="12.75" customHeight="1" x14ac:dyDescent="0.25">
      <c r="A121" s="8" t="s">
        <v>71</v>
      </c>
      <c r="B121" s="8" t="s">
        <v>72</v>
      </c>
      <c r="C121" s="24">
        <v>145801.99999999997</v>
      </c>
      <c r="D121" s="24">
        <v>145642.85</v>
      </c>
    </row>
    <row r="122" spans="1:4" s="19" customFormat="1" ht="12.75" customHeight="1" x14ac:dyDescent="0.25">
      <c r="A122" s="1"/>
      <c r="B122" s="1" t="s">
        <v>73</v>
      </c>
      <c r="C122" s="18">
        <v>3791836.9999999977</v>
      </c>
      <c r="D122" s="18">
        <v>4706558.0899999989</v>
      </c>
    </row>
    <row r="123" spans="1:4" s="19" customFormat="1" ht="12.75" customHeight="1" x14ac:dyDescent="0.25">
      <c r="A123" s="1"/>
      <c r="B123" s="1" t="s">
        <v>74</v>
      </c>
      <c r="C123" s="18">
        <v>5982831.9999999916</v>
      </c>
      <c r="D123" s="18">
        <v>8723766.4699999951</v>
      </c>
    </row>
    <row r="124" spans="1:4" s="19" customFormat="1" ht="12.75" customHeight="1" x14ac:dyDescent="0.25">
      <c r="A124" s="1"/>
      <c r="B124" s="1" t="s">
        <v>75</v>
      </c>
      <c r="C124" s="18">
        <v>11040036.99666667</v>
      </c>
      <c r="D124" s="18">
        <v>11290567.460000021</v>
      </c>
    </row>
    <row r="125" spans="1:4" s="19" customFormat="1" ht="12.75" customHeight="1" x14ac:dyDescent="0.25">
      <c r="A125" s="1"/>
      <c r="B125" s="1" t="s">
        <v>76</v>
      </c>
      <c r="C125" s="18">
        <v>1234091.9999999998</v>
      </c>
      <c r="D125" s="18">
        <v>1180545.0199999991</v>
      </c>
    </row>
    <row r="126" spans="1:4" s="19" customFormat="1" ht="12.75" customHeight="1" x14ac:dyDescent="0.25">
      <c r="A126" s="1"/>
      <c r="B126" s="1" t="s">
        <v>77</v>
      </c>
      <c r="C126" s="18">
        <v>0</v>
      </c>
      <c r="D126" s="18">
        <v>0</v>
      </c>
    </row>
    <row r="127" spans="1:4" s="19" customFormat="1" ht="12.75" customHeight="1" x14ac:dyDescent="0.25">
      <c r="A127" s="1"/>
      <c r="B127" s="1" t="s">
        <v>78</v>
      </c>
      <c r="C127" s="18">
        <v>17480765.999999996</v>
      </c>
      <c r="D127" s="18">
        <v>17728607.719999984</v>
      </c>
    </row>
    <row r="128" spans="1:4" s="19" customFormat="1" ht="12.75" customHeight="1" x14ac:dyDescent="0.25">
      <c r="A128" s="1"/>
      <c r="B128" s="1" t="s">
        <v>79</v>
      </c>
      <c r="C128" s="18">
        <v>2671417.9999999995</v>
      </c>
      <c r="D128" s="18">
        <v>2372227.0099999988</v>
      </c>
    </row>
    <row r="129" spans="1:4" s="19" customFormat="1" ht="12.75" customHeight="1" x14ac:dyDescent="0.25">
      <c r="A129" s="1"/>
      <c r="B129" s="1" t="s">
        <v>80</v>
      </c>
      <c r="C129" s="18">
        <v>11771125.000000026</v>
      </c>
      <c r="D129" s="18">
        <v>8446494.9400000554</v>
      </c>
    </row>
    <row r="130" spans="1:4" s="19" customFormat="1" ht="12.75" customHeight="1" x14ac:dyDescent="0.25">
      <c r="A130" s="1"/>
      <c r="B130" s="1" t="s">
        <v>81</v>
      </c>
      <c r="C130" s="18">
        <v>3749264.0000000005</v>
      </c>
      <c r="D130" s="18">
        <v>3363737.0199999968</v>
      </c>
    </row>
    <row r="131" spans="1:4" s="19" customFormat="1" ht="12.75" customHeight="1" x14ac:dyDescent="0.25">
      <c r="A131" s="1"/>
      <c r="B131" s="2" t="s">
        <v>20</v>
      </c>
      <c r="C131" s="18">
        <v>6125526.9999999953</v>
      </c>
      <c r="D131" s="18">
        <v>5459242.0900000054</v>
      </c>
    </row>
    <row r="132" spans="1:4" s="19" customFormat="1" ht="12.75" customHeight="1" x14ac:dyDescent="0.25">
      <c r="A132" s="1"/>
      <c r="B132" s="2" t="s">
        <v>21</v>
      </c>
      <c r="C132" s="18">
        <v>16624900.999999974</v>
      </c>
      <c r="D132" s="18">
        <v>19732209.339999814</v>
      </c>
    </row>
    <row r="133" spans="1:4" s="19" customFormat="1" ht="12.75" customHeight="1" x14ac:dyDescent="0.25">
      <c r="A133" s="1"/>
      <c r="B133" s="2" t="s">
        <v>22</v>
      </c>
      <c r="C133" s="18">
        <v>2244.0000000000014</v>
      </c>
      <c r="D133" s="18">
        <v>2566.2199999999998</v>
      </c>
    </row>
    <row r="134" spans="1:4" s="19" customFormat="1" ht="12.75" customHeight="1" x14ac:dyDescent="0.25">
      <c r="A134" s="1"/>
      <c r="B134" s="2" t="s">
        <v>23</v>
      </c>
      <c r="C134" s="18">
        <v>0</v>
      </c>
      <c r="D134" s="18">
        <v>0</v>
      </c>
    </row>
    <row r="135" spans="1:4" s="19" customFormat="1" ht="12.75" customHeight="1" x14ac:dyDescent="0.25">
      <c r="A135" s="1"/>
      <c r="B135" s="2" t="s">
        <v>24</v>
      </c>
      <c r="C135" s="18">
        <v>17021456.000000026</v>
      </c>
      <c r="D135" s="18">
        <v>17774914.169999957</v>
      </c>
    </row>
    <row r="136" spans="1:4" s="19" customFormat="1" ht="12.75" customHeight="1" x14ac:dyDescent="0.25">
      <c r="A136" s="1"/>
      <c r="B136" s="2" t="s">
        <v>25</v>
      </c>
      <c r="C136" s="18">
        <v>0</v>
      </c>
      <c r="D136" s="18">
        <v>0</v>
      </c>
    </row>
    <row r="137" spans="1:4" s="19" customFormat="1" ht="12.75" customHeight="1" x14ac:dyDescent="0.25">
      <c r="A137" s="1"/>
      <c r="B137" s="2" t="s">
        <v>26</v>
      </c>
      <c r="C137" s="18">
        <v>357827</v>
      </c>
      <c r="D137" s="18">
        <v>428357.90000000008</v>
      </c>
    </row>
    <row r="138" spans="1:4" s="19" customFormat="1" ht="12.75" customHeight="1" x14ac:dyDescent="0.25">
      <c r="A138" s="1"/>
      <c r="B138" s="2" t="s">
        <v>27</v>
      </c>
      <c r="C138" s="18">
        <v>1368814.9999999993</v>
      </c>
      <c r="D138" s="18">
        <v>641510.32999999938</v>
      </c>
    </row>
    <row r="139" spans="1:4" s="19" customFormat="1" ht="12.75" customHeight="1" thickBot="1" x14ac:dyDescent="0.3">
      <c r="A139" s="1"/>
      <c r="B139" s="2" t="s">
        <v>28</v>
      </c>
      <c r="C139" s="18">
        <v>7645293.0033333311</v>
      </c>
      <c r="D139" s="18">
        <v>8772385.1600000355</v>
      </c>
    </row>
    <row r="140" spans="1:4" ht="15.75" customHeight="1" thickBot="1" x14ac:dyDescent="0.3">
      <c r="A140" s="36" t="s">
        <v>82</v>
      </c>
      <c r="B140" s="37"/>
      <c r="C140" s="14">
        <f>SUM(C121:C139)</f>
        <v>107013236.00000001</v>
      </c>
      <c r="D140" s="14">
        <f>SUM(D121:D139)</f>
        <v>110769331.78999987</v>
      </c>
    </row>
    <row r="141" spans="1:4" ht="14.25" customHeight="1" thickBot="1" x14ac:dyDescent="0.3">
      <c r="A141" s="36" t="s">
        <v>83</v>
      </c>
      <c r="B141" s="37"/>
      <c r="C141" s="14">
        <f>C32+C53+C75+C97+C117+C140</f>
        <v>425024322.97666669</v>
      </c>
      <c r="D141" s="14">
        <f>D32+D53+D75+D97+D117+D140</f>
        <v>389575242.98000109</v>
      </c>
    </row>
    <row r="142" spans="1:4" ht="27.75" customHeight="1" x14ac:dyDescent="0.25">
      <c r="A142" s="29"/>
      <c r="B142" s="29"/>
      <c r="C142" s="29"/>
      <c r="D142" s="29"/>
    </row>
  </sheetData>
  <mergeCells count="34">
    <mergeCell ref="A3:D3"/>
    <mergeCell ref="A2:D2"/>
    <mergeCell ref="A1:D1"/>
    <mergeCell ref="A4:D4"/>
    <mergeCell ref="A141:B141"/>
    <mergeCell ref="A140:B140"/>
    <mergeCell ref="C118:C120"/>
    <mergeCell ref="D118:D120"/>
    <mergeCell ref="A117:B117"/>
    <mergeCell ref="A118:A120"/>
    <mergeCell ref="B118:B120"/>
    <mergeCell ref="C76:C78"/>
    <mergeCell ref="D76:D78"/>
    <mergeCell ref="A97:B97"/>
    <mergeCell ref="A98:A100"/>
    <mergeCell ref="A6:A8"/>
    <mergeCell ref="B6:B8"/>
    <mergeCell ref="C6:C8"/>
    <mergeCell ref="D6:D8"/>
    <mergeCell ref="A54:A56"/>
    <mergeCell ref="B54:B56"/>
    <mergeCell ref="C54:C56"/>
    <mergeCell ref="D54:D56"/>
    <mergeCell ref="A142:D142"/>
    <mergeCell ref="A33:A35"/>
    <mergeCell ref="B33:B35"/>
    <mergeCell ref="C33:C35"/>
    <mergeCell ref="D33:D35"/>
    <mergeCell ref="A75:B75"/>
    <mergeCell ref="B98:B100"/>
    <mergeCell ref="C98:C100"/>
    <mergeCell ref="D98:D100"/>
    <mergeCell ref="A76:A78"/>
    <mergeCell ref="B76:B78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verticalDpi="598" r:id="rId1"/>
  <rowBreaks count="8" manualBreakCount="8">
    <brk id="24" max="6" man="1"/>
    <brk id="53" max="6" man="1"/>
    <brk id="61" max="6" man="1"/>
    <brk id="75" max="6" man="1"/>
    <brk id="83" max="6" man="1"/>
    <brk id="96" max="6" man="1"/>
    <brk id="105" max="6" man="1"/>
    <brk id="11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Trimestre</vt:lpstr>
      <vt:lpstr>'4º Trimestre'!Area_de_impressao</vt:lpstr>
      <vt:lpstr>'4º Trimestre'!Titulos_de_impressao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2019-05-06T18:38:35Z</cp:lastPrinted>
  <dcterms:created xsi:type="dcterms:W3CDTF">2017-05-15T14:50:43Z</dcterms:created>
  <dcterms:modified xsi:type="dcterms:W3CDTF">2022-07-27T13:23:58Z</dcterms:modified>
</cp:coreProperties>
</file>