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19\"/>
    </mc:Choice>
  </mc:AlternateContent>
  <xr:revisionPtr revIDLastSave="0" documentId="13_ncr:1_{2F4DEA80-23A6-48F5-A664-62C6027490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_4_trimestre" sheetId="1" r:id="rId1"/>
  </sheets>
  <definedNames>
    <definedName name="_xlnm.Print_Titles" localSheetId="0">Receita_4_trimestre!$1:$7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0" i="1" l="1"/>
  <c r="D42" i="1" l="1"/>
  <c r="C42" i="1"/>
  <c r="D37" i="1"/>
  <c r="C37" i="1"/>
  <c r="D34" i="1"/>
  <c r="C34" i="1"/>
  <c r="D31" i="1"/>
  <c r="D29" i="1"/>
  <c r="C29" i="1"/>
  <c r="D27" i="1"/>
  <c r="C27" i="1"/>
  <c r="D23" i="1"/>
  <c r="C23" i="1"/>
  <c r="D20" i="1"/>
  <c r="D18" i="1"/>
  <c r="D12" i="1"/>
  <c r="D9" i="1"/>
  <c r="C31" i="1"/>
  <c r="C9" i="1"/>
  <c r="C18" i="1"/>
  <c r="C12" i="1"/>
  <c r="C33" i="1" l="1"/>
  <c r="D33" i="1"/>
  <c r="D8" i="1"/>
  <c r="C8" i="1"/>
  <c r="C47" i="1" l="1"/>
  <c r="D47" i="1"/>
</calcChain>
</file>

<file path=xl/sharedStrings.xml><?xml version="1.0" encoding="utf-8"?>
<sst xmlns="http://schemas.openxmlformats.org/spreadsheetml/2006/main" count="83" uniqueCount="77">
  <si>
    <t xml:space="preserve">DETALHAMENTO DA RECEITA ORÇAMENTÁRIA </t>
  </si>
  <si>
    <t xml:space="preserve"> 4º TRIMESTRE DE 2019</t>
  </si>
  <si>
    <t>Serviço Social do Comércio – Sesc</t>
  </si>
  <si>
    <t>Departamento Regional de Minas Gerais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</si>
  <si>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</si>
  <si>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</si>
  <si>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</si>
  <si>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</si>
  <si>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</si>
  <si>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</si>
  <si>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</si>
  <si>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</si>
  <si>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</si>
  <si>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</si>
  <si>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</si>
  <si>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6.1.1.2</t>
  </si>
  <si>
    <t>Adicional à Contribuição para o SESC</t>
  </si>
  <si>
    <t>6.1.2</t>
  </si>
  <si>
    <t>Receitas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</si>
  <si>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</si>
  <si>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</si>
  <si>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</si>
  <si>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</si>
  <si>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</si>
  <si>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</si>
  <si>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</si>
  <si>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</si>
  <si>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</si>
  <si>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</si>
  <si>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</si>
  <si>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Serviços</t>
  </si>
  <si>
    <t>6.1.3.1</t>
  </si>
  <si>
    <t>6.1.4</t>
  </si>
  <si>
    <t>Receitas Financeiras</t>
  </si>
  <si>
    <t>6.1.4.1</t>
  </si>
  <si>
    <t>Remuneração de Depósitos Bancários e Aplicações Financeiras</t>
  </si>
  <si>
    <t>6.1.4.9</t>
  </si>
  <si>
    <t>Outras Receitas Financeiras</t>
  </si>
  <si>
    <t>6.1.5</t>
  </si>
  <si>
    <t>Transferências das Instituições Privadas s/Fins Lucrativos - Contribuições</t>
  </si>
  <si>
    <t>6.1.5.1</t>
  </si>
  <si>
    <t>Subvenções Ordinárias</t>
  </si>
  <si>
    <t>6.1.5.2</t>
  </si>
  <si>
    <t>Subvenções Extraordinárias</t>
  </si>
  <si>
    <t>6.1.5.4</t>
  </si>
  <si>
    <t>Outras Contribuições</t>
  </si>
  <si>
    <t>6.1.6</t>
  </si>
  <si>
    <t>Outras Transferências das Instituições Privadas s/ Fins Lucrativos</t>
  </si>
  <si>
    <t>6.1.6.1</t>
  </si>
  <si>
    <t>6.1.7</t>
  </si>
  <si>
    <t>Transferências de Outras Fontes</t>
  </si>
  <si>
    <t>6.1.7.1</t>
  </si>
  <si>
    <t>6.1.9</t>
  </si>
  <si>
    <t>Outras Receitas Correntes</t>
  </si>
  <si>
    <t>6.1.9.1</t>
  </si>
  <si>
    <t>6.2</t>
  </si>
  <si>
    <t>RECEITAS DE CAPITAL</t>
  </si>
  <si>
    <t>6.2.2</t>
  </si>
  <si>
    <t>Operações de Crédito</t>
  </si>
  <si>
    <t>6.2.2.1</t>
  </si>
  <si>
    <t>Empréstimos Interdepartamentais</t>
  </si>
  <si>
    <t>6.2.2.9</t>
  </si>
  <si>
    <t>Outras Operações de Crédito</t>
  </si>
  <si>
    <t>6.2.3</t>
  </si>
  <si>
    <t>Transferências das Instituições Privadas s/Fins Lucrativos - Investimentos</t>
  </si>
  <si>
    <t>6.2.3.1</t>
  </si>
  <si>
    <t>6.2.3.2</t>
  </si>
  <si>
    <t>Equipamentos e Materiais Permanentes</t>
  </si>
  <si>
    <t>6.2.3.3</t>
  </si>
  <si>
    <t>Aquisição de Imóveis</t>
  </si>
  <si>
    <t>6.2.3.4</t>
  </si>
  <si>
    <t>Obras e Instalações</t>
  </si>
  <si>
    <t>6.2.9</t>
  </si>
  <si>
    <t>Outras Receitas de Capital</t>
  </si>
  <si>
    <t>6.2.9.1</t>
  </si>
  <si>
    <t>MOBILIZAÇÃO DE RECURSOS FINANCEIROS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</si>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</sst>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rgb="FFFFFFFF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60">
    <xf numFmtId="0" fontId="0" fillId="0" borderId="0" xfId="0"/>
    <xf numFmtId="0" fontId="2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43" fontId="0" fillId="0" borderId="0" xfId="1" applyFont="1"/>
    <xf numFmtId="0" fontId="0" fillId="0" borderId="0" xfId="0" applyAlignment="1">
      <alignment horizontal="center"/>
    </xf>
    <xf numFmtId="9" fontId="0" fillId="0" borderId="0" xfId="2" applyFont="1"/>
    <xf numFmtId="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43" fontId="5" fillId="2" borderId="6" xfId="0" applyNumberFormat="1" applyFont="1" applyFill="1" applyBorder="1" applyAlignment="1">
      <alignment horizontal="right" vertical="center" wrapText="1"/>
    </xf>
    <xf numFmtId="43" fontId="6" fillId="2" borderId="6" xfId="0" applyNumberFormat="1" applyFont="1" applyFill="1" applyBorder="1" applyAlignment="1">
      <alignment horizontal="right" vertical="center" wrapText="1" indent="1"/>
    </xf>
    <xf numFmtId="43" fontId="4" fillId="2" borderId="6" xfId="0" applyNumberFormat="1" applyFont="1" applyFill="1" applyBorder="1" applyAlignment="1">
      <alignment horizontal="right" vertical="center" wrapText="1"/>
    </xf>
    <xf numFmtId="43" fontId="7" fillId="2" borderId="6" xfId="0" applyNumberFormat="1" applyFont="1" applyFill="1" applyBorder="1" applyAlignment="1">
      <alignment horizontal="right" vertical="center" wrapText="1" indent="1"/>
    </xf>
    <xf numFmtId="43" fontId="6" fillId="2" borderId="4" xfId="0" applyNumberFormat="1" applyFont="1" applyFill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right" vertical="center" wrapText="1"/>
    </xf>
    <xf numFmtId="0" fontId="10" fillId="0" borderId="0" xfId="0" applyFont="1"/>
    <xf numFmtId="0" fontId="10" fillId="0" borderId="0" xfId="0" applyFont="1" applyAlignment="1">
      <alignment horizontal="center"/>
    </xf>
    <xf numFmtId="43" fontId="10" fillId="0" borderId="0" xfId="1" applyFont="1"/>
    <xf numFmtId="0" fontId="7" fillId="2" borderId="15" xfId="0" applyFont="1" applyFill="1" applyBorder="1" applyAlignment="1">
      <alignment vertical="center" wrapText="1"/>
    </xf>
    <xf numFmtId="0" fontId="7" fillId="2" borderId="16" xfId="0" applyFont="1" applyFill="1" applyBorder="1" applyAlignment="1">
      <alignment vertical="center" wrapText="1"/>
    </xf>
    <xf numFmtId="43" fontId="5" fillId="2" borderId="16" xfId="0" applyNumberFormat="1" applyFont="1" applyFill="1" applyBorder="1" applyAlignment="1">
      <alignment horizontal="right" vertical="center" wrapText="1"/>
    </xf>
    <xf numFmtId="0" fontId="7" fillId="2" borderId="18" xfId="0" applyFont="1" applyFill="1" applyBorder="1" applyAlignment="1">
      <alignment vertical="center" wrapText="1"/>
    </xf>
    <xf numFmtId="0" fontId="7" fillId="2" borderId="19" xfId="0" applyFont="1" applyFill="1" applyBorder="1" applyAlignment="1">
      <alignment vertical="center" wrapText="1"/>
    </xf>
    <xf numFmtId="43" fontId="7" fillId="2" borderId="20" xfId="0" applyNumberFormat="1" applyFont="1" applyFill="1" applyBorder="1" applyAlignment="1">
      <alignment horizontal="right" vertical="center" wrapText="1" indent="1"/>
    </xf>
    <xf numFmtId="9" fontId="10" fillId="0" borderId="0" xfId="2" applyFont="1"/>
    <xf numFmtId="0" fontId="5" fillId="2" borderId="21" xfId="0" applyFont="1" applyFill="1" applyBorder="1" applyAlignment="1">
      <alignment horizontal="center" vertical="center" wrapText="1"/>
    </xf>
    <xf numFmtId="43" fontId="5" fillId="2" borderId="15" xfId="0" applyNumberFormat="1" applyFont="1" applyFill="1" applyBorder="1" applyAlignment="1">
      <alignment horizontal="right" vertical="center" wrapText="1"/>
    </xf>
    <xf numFmtId="43" fontId="5" fillId="2" borderId="5" xfId="0" applyNumberFormat="1" applyFont="1" applyFill="1" applyBorder="1" applyAlignment="1">
      <alignment horizontal="right" vertical="center" wrapText="1"/>
    </xf>
    <xf numFmtId="43" fontId="4" fillId="2" borderId="22" xfId="0" applyNumberFormat="1" applyFont="1" applyFill="1" applyBorder="1" applyAlignment="1">
      <alignment horizontal="right" vertical="center" wrapText="1"/>
    </xf>
    <xf numFmtId="43" fontId="7" fillId="2" borderId="22" xfId="0" applyNumberFormat="1" applyFont="1" applyFill="1" applyBorder="1" applyAlignment="1">
      <alignment horizontal="right" vertical="center" wrapText="1" indent="1"/>
    </xf>
    <xf numFmtId="43" fontId="6" fillId="2" borderId="22" xfId="0" applyNumberFormat="1" applyFont="1" applyFill="1" applyBorder="1" applyAlignment="1">
      <alignment horizontal="right" vertical="center" wrapText="1" indent="1"/>
    </xf>
    <xf numFmtId="43" fontId="7" fillId="2" borderId="22" xfId="0" applyNumberFormat="1" applyFont="1" applyFill="1" applyBorder="1" applyAlignment="1">
      <alignment horizontal="right" vertical="center" wrapText="1"/>
    </xf>
    <xf numFmtId="43" fontId="5" fillId="2" borderId="22" xfId="0" applyNumberFormat="1" applyFont="1" applyFill="1" applyBorder="1" applyAlignment="1">
      <alignment horizontal="right" vertical="center" wrapText="1"/>
    </xf>
    <xf numFmtId="43" fontId="7" fillId="2" borderId="23" xfId="0" applyNumberFormat="1" applyFont="1" applyFill="1" applyBorder="1" applyAlignment="1">
      <alignment horizontal="right" vertical="center" wrapText="1" indent="1"/>
    </xf>
    <xf numFmtId="43" fontId="7" fillId="2" borderId="5" xfId="0" applyNumberFormat="1" applyFont="1" applyFill="1" applyBorder="1" applyAlignment="1">
      <alignment horizontal="right" vertical="center" wrapText="1" indent="1"/>
    </xf>
    <xf numFmtId="43" fontId="6" fillId="2" borderId="24" xfId="0" applyNumberFormat="1" applyFont="1" applyFill="1" applyBorder="1" applyAlignment="1">
      <alignment horizontal="right" vertical="center" wrapText="1" indent="1"/>
    </xf>
    <xf numFmtId="43" fontId="7" fillId="2" borderId="17" xfId="0" applyNumberFormat="1" applyFont="1" applyFill="1" applyBorder="1" applyAlignment="1">
      <alignment horizontal="right" vertical="center" wrapText="1" indent="1"/>
    </xf>
    <xf numFmtId="43" fontId="6" fillId="2" borderId="3" xfId="0" applyNumberFormat="1" applyFont="1" applyFill="1" applyBorder="1" applyAlignment="1">
      <alignment horizontal="left" vertical="center" wrapText="1" indent="1"/>
    </xf>
    <xf numFmtId="0" fontId="2" fillId="2" borderId="13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4" fillId="0" borderId="14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9"/>
  <sheetViews>
    <sheetView showGridLines="0" tabSelected="1" zoomScale="120" zoomScaleNormal="120" workbookViewId="0">
      <selection activeCell="B3" sqref="B3"/>
    </sheetView>
  </sheetViews>
  <sheetFormatPr defaultRowHeight="15"/>
  <cols>
    <col min="1" max="1" width="9.5703125" customWidth="1"/>
    <col min="2" max="2" width="45.42578125" customWidth="1"/>
    <col min="3" max="3" width="19.140625" customWidth="1"/>
    <col min="4" max="4" width="15.5703125" customWidth="1"/>
    <col min="5" max="5" width="13.42578125" bestFit="1" customWidth="1"/>
    <col min="10" max="10" width="15.7109375" bestFit="1" customWidth="1"/>
    <col min="11" max="11" width="15.28515625" bestFit="1" customWidth="1"/>
  </cols>
  <sheetData>
    <row r="1" spans="1:11">
      <c r="A1" s="54" t="s">
        <v>0</v>
      </c>
      <c r="B1" s="54"/>
      <c r="C1" s="54"/>
      <c r="D1" s="54"/>
    </row>
    <row r="2" spans="1:11">
      <c r="A2" s="55" t="s">
        <v>1</v>
      </c>
      <c r="B2" s="55"/>
      <c r="C2" s="55"/>
      <c r="D2" s="55"/>
    </row>
    <row r="3" spans="1:11">
      <c r="A3" s="2"/>
      <c r="B3" s="3"/>
      <c r="C3" s="3"/>
      <c r="D3" s="3"/>
    </row>
    <row r="4" spans="1:11" ht="15.75" customHeight="1">
      <c r="A4" s="47" t="s">
        <v>2</v>
      </c>
      <c r="B4" s="48"/>
      <c r="C4" s="48"/>
      <c r="D4" s="48"/>
    </row>
    <row r="5" spans="1:11" ht="15.75" customHeight="1">
      <c r="A5" s="47" t="s">
        <v>3</v>
      </c>
      <c r="B5" s="48"/>
      <c r="C5" s="48"/>
      <c r="D5" s="48"/>
      <c r="J5" s="14"/>
      <c r="K5" s="13"/>
    </row>
    <row r="6" spans="1:11" ht="15.75" thickBot="1">
      <c r="A6" s="4"/>
      <c r="B6" s="5"/>
      <c r="C6" s="6"/>
      <c r="D6" s="23" t="s">
        <v>4</v>
      </c>
      <c r="J6" s="14"/>
      <c r="K6" s="13"/>
    </row>
    <row r="7" spans="1:11" ht="24.75" thickBot="1">
      <c r="A7" s="7" t="s">
        <v>5</v>
      </c>
      <c r="B7" s="7" t="s">
        <v>6</v>
      </c>
      <c r="C7" s="8" t="s">
        <v>7</v>
      </c>
      <c r="D7" s="34" t="s">
        <v>8</v>
      </c>
      <c r="J7" s="14"/>
      <c r="K7" s="13"/>
    </row>
    <row r="8" spans="1:11">
      <c r="A8" s="27" t="s">
        <v>9</v>
      </c>
      <c r="B8" s="28" t="s">
        <v>10</v>
      </c>
      <c r="C8" s="29">
        <f>SUM(C9+C12+C18+C20+C23+C27+C29+C31)</f>
        <v>413829926</v>
      </c>
      <c r="D8" s="35">
        <f>SUM(D9+D12+D18+D20+D23+D27+D29+D31)</f>
        <v>421951317.53000003</v>
      </c>
      <c r="J8" s="14"/>
      <c r="K8" s="13"/>
    </row>
    <row r="9" spans="1:11" s="24" customFormat="1">
      <c r="A9" s="11" t="s">
        <v>11</v>
      </c>
      <c r="B9" s="12" t="s">
        <v>12</v>
      </c>
      <c r="C9" s="18">
        <f>SUM(C10:C11)</f>
        <v>312658028</v>
      </c>
      <c r="D9" s="36">
        <f>SUM(D10:D11)</f>
        <v>323543891.35000002</v>
      </c>
      <c r="J9" s="25"/>
      <c r="K9" s="26"/>
    </row>
    <row r="10" spans="1:11">
      <c r="A10" s="9" t="s">
        <v>13</v>
      </c>
      <c r="B10" s="10" t="s">
        <v>14</v>
      </c>
      <c r="C10" s="20">
        <v>312658028</v>
      </c>
      <c r="D10" s="20">
        <v>323543891.35000002</v>
      </c>
      <c r="J10" s="14"/>
      <c r="K10" s="13"/>
    </row>
    <row r="11" spans="1:11">
      <c r="A11" s="9" t="s">
        <v>15</v>
      </c>
      <c r="B11" s="10" t="s">
        <v>16</v>
      </c>
      <c r="C11" s="20">
        <v>0</v>
      </c>
      <c r="D11" s="37">
        <v>0</v>
      </c>
      <c r="K11" s="13"/>
    </row>
    <row r="12" spans="1:11" s="24" customFormat="1">
      <c r="A12" s="11" t="s">
        <v>17</v>
      </c>
      <c r="B12" s="12" t="s">
        <v>18</v>
      </c>
      <c r="C12" s="18">
        <f>SUM(C13:C17)</f>
        <v>63706083</v>
      </c>
      <c r="D12" s="36">
        <f>SUM(D13:D17)</f>
        <v>62054275.060000002</v>
      </c>
      <c r="K12" s="26"/>
    </row>
    <row r="13" spans="1:11">
      <c r="A13" s="9" t="s">
        <v>19</v>
      </c>
      <c r="B13" s="10" t="s">
        <v>20</v>
      </c>
      <c r="C13" s="20">
        <v>492878</v>
      </c>
      <c r="D13" s="20">
        <v>1095869.99</v>
      </c>
      <c r="E13" s="15"/>
    </row>
    <row r="14" spans="1:11">
      <c r="A14" s="9" t="s">
        <v>21</v>
      </c>
      <c r="B14" s="10" t="s">
        <v>22</v>
      </c>
      <c r="C14" s="20">
        <v>3633665</v>
      </c>
      <c r="D14" s="20">
        <v>4960811.3600000003</v>
      </c>
      <c r="E14" s="15"/>
    </row>
    <row r="15" spans="1:11">
      <c r="A15" s="9" t="s">
        <v>23</v>
      </c>
      <c r="B15" s="10" t="s">
        <v>24</v>
      </c>
      <c r="C15" s="20">
        <v>1400865</v>
      </c>
      <c r="D15" s="20">
        <v>1659100.14</v>
      </c>
      <c r="E15" s="15"/>
    </row>
    <row r="16" spans="1:11">
      <c r="A16" s="9" t="s">
        <v>25</v>
      </c>
      <c r="B16" s="10" t="s">
        <v>26</v>
      </c>
      <c r="C16" s="20">
        <v>58178675</v>
      </c>
      <c r="D16" s="20">
        <v>54338493.57</v>
      </c>
      <c r="E16" s="15"/>
    </row>
    <row r="17" spans="1:5">
      <c r="A17" s="9" t="s">
        <v>27</v>
      </c>
      <c r="B17" s="10" t="s">
        <v>28</v>
      </c>
      <c r="C17" s="19">
        <v>0</v>
      </c>
      <c r="D17" s="39">
        <v>0</v>
      </c>
      <c r="E17" s="15"/>
    </row>
    <row r="18" spans="1:5" s="24" customFormat="1">
      <c r="A18" s="11" t="s">
        <v>29</v>
      </c>
      <c r="B18" s="12" t="s">
        <v>30</v>
      </c>
      <c r="C18" s="18">
        <f>SUM(C19:C19)</f>
        <v>2249673</v>
      </c>
      <c r="D18" s="40">
        <f>SUM(D19:D19)</f>
        <v>2355802.62</v>
      </c>
      <c r="E18" s="33"/>
    </row>
    <row r="19" spans="1:5">
      <c r="A19" s="9" t="s">
        <v>31</v>
      </c>
      <c r="B19" s="10" t="s">
        <v>30</v>
      </c>
      <c r="C19" s="20">
        <v>2249673</v>
      </c>
      <c r="D19" s="20">
        <v>2355802.62</v>
      </c>
      <c r="E19" s="15"/>
    </row>
    <row r="20" spans="1:5" s="24" customFormat="1">
      <c r="A20" s="11" t="s">
        <v>32</v>
      </c>
      <c r="B20" s="12" t="s">
        <v>33</v>
      </c>
      <c r="C20" s="18">
        <f>SUM(C21:C22)</f>
        <v>34910905</v>
      </c>
      <c r="D20" s="41">
        <f>SUM(D21:D22)</f>
        <v>33709831.439999998</v>
      </c>
      <c r="E20" s="33"/>
    </row>
    <row r="21" spans="1:5">
      <c r="A21" s="9" t="s">
        <v>34</v>
      </c>
      <c r="B21" s="10" t="s">
        <v>35</v>
      </c>
      <c r="C21" s="20">
        <v>34780255</v>
      </c>
      <c r="D21" s="20">
        <v>33492258.559999999</v>
      </c>
      <c r="E21" s="15"/>
    </row>
    <row r="22" spans="1:5">
      <c r="A22" s="9" t="s">
        <v>36</v>
      </c>
      <c r="B22" s="10" t="s">
        <v>37</v>
      </c>
      <c r="C22" s="20">
        <v>130650</v>
      </c>
      <c r="D22" s="20">
        <v>217572.88</v>
      </c>
      <c r="E22" s="15"/>
    </row>
    <row r="23" spans="1:5" s="24" customFormat="1" ht="24">
      <c r="A23" s="11" t="s">
        <v>38</v>
      </c>
      <c r="B23" s="12" t="s">
        <v>39</v>
      </c>
      <c r="C23" s="18">
        <f>SUM(C24:C26)</f>
        <v>0</v>
      </c>
      <c r="D23" s="41">
        <f>SUM(D24:D26)</f>
        <v>0</v>
      </c>
      <c r="E23" s="33"/>
    </row>
    <row r="24" spans="1:5">
      <c r="A24" s="9" t="s">
        <v>40</v>
      </c>
      <c r="B24" s="10" t="s">
        <v>41</v>
      </c>
      <c r="C24" s="20">
        <v>0</v>
      </c>
      <c r="D24" s="37">
        <v>0</v>
      </c>
      <c r="E24" s="15"/>
    </row>
    <row r="25" spans="1:5">
      <c r="A25" s="9" t="s">
        <v>42</v>
      </c>
      <c r="B25" s="10" t="s">
        <v>43</v>
      </c>
      <c r="C25" s="20">
        <v>0</v>
      </c>
      <c r="D25" s="37">
        <v>0</v>
      </c>
      <c r="E25" s="15"/>
    </row>
    <row r="26" spans="1:5">
      <c r="A26" s="9" t="s">
        <v>44</v>
      </c>
      <c r="B26" s="10" t="s">
        <v>45</v>
      </c>
      <c r="C26" s="20">
        <v>0</v>
      </c>
      <c r="D26" s="37">
        <v>0</v>
      </c>
      <c r="E26" s="15"/>
    </row>
    <row r="27" spans="1:5" s="24" customFormat="1" ht="24">
      <c r="A27" s="11" t="s">
        <v>46</v>
      </c>
      <c r="B27" s="12" t="s">
        <v>47</v>
      </c>
      <c r="C27" s="18">
        <f>SUM(C28)</f>
        <v>289500</v>
      </c>
      <c r="D27" s="41">
        <f>SUM(D28)</f>
        <v>271780.11</v>
      </c>
      <c r="E27" s="33"/>
    </row>
    <row r="28" spans="1:5" ht="24">
      <c r="A28" s="9" t="s">
        <v>48</v>
      </c>
      <c r="B28" s="10" t="s">
        <v>47</v>
      </c>
      <c r="C28" s="20">
        <v>289500</v>
      </c>
      <c r="D28" s="20">
        <v>271780.11</v>
      </c>
      <c r="E28" s="15"/>
    </row>
    <row r="29" spans="1:5" s="24" customFormat="1">
      <c r="A29" s="11" t="s">
        <v>49</v>
      </c>
      <c r="B29" s="12" t="s">
        <v>50</v>
      </c>
      <c r="C29" s="21">
        <f>SUM(C30)</f>
        <v>0</v>
      </c>
      <c r="D29" s="38">
        <f>SUM(D30)</f>
        <v>0</v>
      </c>
      <c r="E29" s="33"/>
    </row>
    <row r="30" spans="1:5">
      <c r="A30" s="9" t="s">
        <v>51</v>
      </c>
      <c r="B30" s="10" t="s">
        <v>50</v>
      </c>
      <c r="C30" s="19">
        <v>0</v>
      </c>
      <c r="D30" s="39">
        <v>0</v>
      </c>
      <c r="E30" s="15"/>
    </row>
    <row r="31" spans="1:5" s="24" customFormat="1">
      <c r="A31" s="11" t="s">
        <v>52</v>
      </c>
      <c r="B31" s="12" t="s">
        <v>53</v>
      </c>
      <c r="C31" s="18">
        <f>SUM(C32:C32)</f>
        <v>15737</v>
      </c>
      <c r="D31" s="36">
        <f>SUM(D32:D32)</f>
        <v>15736.95</v>
      </c>
      <c r="E31" s="33"/>
    </row>
    <row r="32" spans="1:5">
      <c r="A32" s="9" t="s">
        <v>54</v>
      </c>
      <c r="B32" s="10" t="s">
        <v>53</v>
      </c>
      <c r="C32" s="20">
        <v>15737</v>
      </c>
      <c r="D32" s="20">
        <v>15736.95</v>
      </c>
      <c r="E32" s="15"/>
    </row>
    <row r="33" spans="1:5">
      <c r="A33" s="30" t="s">
        <v>55</v>
      </c>
      <c r="B33" s="31" t="s">
        <v>56</v>
      </c>
      <c r="C33" s="32">
        <f>SUM(C34+C37+C42)</f>
        <v>0</v>
      </c>
      <c r="D33" s="42">
        <f>SUM(D34+D37+D42)</f>
        <v>84233.41</v>
      </c>
      <c r="E33" s="15"/>
    </row>
    <row r="34" spans="1:5" s="24" customFormat="1">
      <c r="A34" s="11" t="s">
        <v>57</v>
      </c>
      <c r="B34" s="12" t="s">
        <v>58</v>
      </c>
      <c r="C34" s="21">
        <f>SUM(C35:C36)</f>
        <v>0</v>
      </c>
      <c r="D34" s="43">
        <f>SUM(D35:D36)</f>
        <v>0</v>
      </c>
      <c r="E34" s="33"/>
    </row>
    <row r="35" spans="1:5">
      <c r="A35" s="9" t="s">
        <v>59</v>
      </c>
      <c r="B35" s="10" t="s">
        <v>60</v>
      </c>
      <c r="C35" s="19">
        <v>0</v>
      </c>
      <c r="D35" s="39">
        <v>0</v>
      </c>
      <c r="E35" s="15"/>
    </row>
    <row r="36" spans="1:5">
      <c r="A36" s="9" t="s">
        <v>61</v>
      </c>
      <c r="B36" s="10" t="s">
        <v>62</v>
      </c>
      <c r="C36" s="19">
        <v>0</v>
      </c>
      <c r="D36" s="39">
        <v>0</v>
      </c>
      <c r="E36" s="15"/>
    </row>
    <row r="37" spans="1:5" s="24" customFormat="1" ht="24">
      <c r="A37" s="11" t="s">
        <v>63</v>
      </c>
      <c r="B37" s="12" t="s">
        <v>64</v>
      </c>
      <c r="C37" s="21">
        <f>SUM(C38:C41)</f>
        <v>0</v>
      </c>
      <c r="D37" s="38">
        <f>SUM(D38:D41)</f>
        <v>0</v>
      </c>
      <c r="E37" s="33"/>
    </row>
    <row r="38" spans="1:5">
      <c r="A38" s="9" t="s">
        <v>65</v>
      </c>
      <c r="B38" s="10" t="s">
        <v>43</v>
      </c>
      <c r="C38" s="19">
        <v>0</v>
      </c>
      <c r="D38" s="39">
        <v>0</v>
      </c>
      <c r="E38" s="15"/>
    </row>
    <row r="39" spans="1:5">
      <c r="A39" s="9" t="s">
        <v>66</v>
      </c>
      <c r="B39" s="10" t="s">
        <v>67</v>
      </c>
      <c r="C39" s="19">
        <v>0</v>
      </c>
      <c r="D39" s="39">
        <v>0</v>
      </c>
      <c r="E39" s="15"/>
    </row>
    <row r="40" spans="1:5">
      <c r="A40" s="9" t="s">
        <v>68</v>
      </c>
      <c r="B40" s="10" t="s">
        <v>69</v>
      </c>
      <c r="C40" s="19">
        <v>0</v>
      </c>
      <c r="D40" s="39">
        <v>0</v>
      </c>
      <c r="E40" s="15"/>
    </row>
    <row r="41" spans="1:5">
      <c r="A41" s="9" t="s">
        <v>70</v>
      </c>
      <c r="B41" s="10" t="s">
        <v>71</v>
      </c>
      <c r="C41" s="19">
        <v>0</v>
      </c>
      <c r="D41" s="39">
        <v>0</v>
      </c>
      <c r="E41" s="15"/>
    </row>
    <row r="42" spans="1:5" s="24" customFormat="1">
      <c r="A42" s="11" t="s">
        <v>72</v>
      </c>
      <c r="B42" s="12" t="s">
        <v>73</v>
      </c>
      <c r="C42" s="21">
        <f>SUM(C43:C43)</f>
        <v>0</v>
      </c>
      <c r="D42" s="36">
        <f>SUM(D43:D43)</f>
        <v>84233.41</v>
      </c>
      <c r="E42" s="33"/>
    </row>
    <row r="43" spans="1:5">
      <c r="A43" s="9" t="s">
        <v>74</v>
      </c>
      <c r="B43" s="10" t="s">
        <v>73</v>
      </c>
      <c r="C43" s="19">
        <v>0</v>
      </c>
      <c r="D43" s="20">
        <v>84233.41</v>
      </c>
      <c r="E43" s="15"/>
    </row>
    <row r="44" spans="1:5" ht="10.5" customHeight="1">
      <c r="A44" s="51"/>
      <c r="B44" s="52"/>
      <c r="C44" s="18"/>
      <c r="D44" s="44"/>
      <c r="E44" s="15"/>
    </row>
    <row r="45" spans="1:5">
      <c r="A45" s="56" t="s">
        <v>75</v>
      </c>
      <c r="B45" s="57"/>
      <c r="C45" s="18">
        <v>31552949</v>
      </c>
      <c r="D45" s="45">
        <v>0</v>
      </c>
      <c r="E45" s="15"/>
    </row>
    <row r="46" spans="1:5" ht="10.5" customHeight="1" thickBot="1">
      <c r="A46" s="58"/>
      <c r="B46" s="59"/>
      <c r="C46" s="22"/>
      <c r="D46" s="46"/>
      <c r="E46" s="15"/>
    </row>
    <row r="47" spans="1:5" ht="15.75" thickBot="1">
      <c r="A47" s="49" t="s">
        <v>76</v>
      </c>
      <c r="B47" s="50"/>
      <c r="C47" s="18">
        <f>C8+C33+C45</f>
        <v>445382875</v>
      </c>
      <c r="D47" s="18">
        <f>D8+D33</f>
        <v>422035550.94000006</v>
      </c>
    </row>
    <row r="48" spans="1:5">
      <c r="A48" s="53"/>
      <c r="B48" s="53"/>
      <c r="C48" s="53"/>
      <c r="D48" s="53"/>
    </row>
    <row r="49" spans="1:5">
      <c r="A49" s="1"/>
      <c r="C49" s="16"/>
      <c r="D49" s="17"/>
      <c r="E49" s="17"/>
    </row>
  </sheetData>
  <mergeCells count="9">
    <mergeCell ref="A1:D1"/>
    <mergeCell ref="A2:D2"/>
    <mergeCell ref="A45:B45"/>
    <mergeCell ref="A46:B46"/>
    <mergeCell ref="A4:D4"/>
    <mergeCell ref="A5:D5"/>
    <mergeCell ref="A47:B47"/>
    <mergeCell ref="A44:B44"/>
    <mergeCell ref="A48:D48"/>
  </mergeCells>
  <pageMargins left="0.51181102362204722" right="0.51181102362204722" top="0.78740157480314965" bottom="0.78740157480314965" header="0.31496062992125984" footer="0.31496062992125984"/>
  <pageSetup paperSize="9" scale="99" fitToHeight="0" orientation="portrait" verticalDpi="598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2022-07-22T18:26:01Z</dcterms:modified>
  <cp:category/>
  <cp:contentStatus/>
</cp:coreProperties>
</file>